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-120" yWindow="-120" windowWidth="29040" windowHeight="15840"/>
  </bookViews>
  <sheets>
    <sheet name="НМЦ" sheetId="1" r:id="rId1"/>
  </sheets>
  <definedNames>
    <definedName name="_xlnm._FilterDatabase" localSheetId="0" hidden="1">НМЦ!$A$4:$N$72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L20" i="1" s="1"/>
  <c r="M20" i="1" s="1"/>
  <c r="I21" i="1"/>
  <c r="J21" i="1" s="1"/>
  <c r="K21" i="1" s="1"/>
  <c r="I22" i="1"/>
  <c r="L22" i="1" s="1"/>
  <c r="M22" i="1" s="1"/>
  <c r="I23" i="1"/>
  <c r="L23" i="1" s="1"/>
  <c r="M23" i="1" s="1"/>
  <c r="I24" i="1"/>
  <c r="L24" i="1" s="1"/>
  <c r="M24" i="1" s="1"/>
  <c r="I25" i="1"/>
  <c r="J25" i="1" s="1"/>
  <c r="K25" i="1" s="1"/>
  <c r="I26" i="1"/>
  <c r="J26" i="1" s="1"/>
  <c r="K26" i="1" s="1"/>
  <c r="I27" i="1"/>
  <c r="L27" i="1" s="1"/>
  <c r="M27" i="1" s="1"/>
  <c r="I28" i="1"/>
  <c r="L28" i="1" s="1"/>
  <c r="M28" i="1" s="1"/>
  <c r="I29" i="1"/>
  <c r="J29" i="1" s="1"/>
  <c r="K29" i="1" s="1"/>
  <c r="I30" i="1"/>
  <c r="L30" i="1" s="1"/>
  <c r="M30" i="1" s="1"/>
  <c r="I31" i="1"/>
  <c r="L31" i="1" s="1"/>
  <c r="M31" i="1" s="1"/>
  <c r="I32" i="1"/>
  <c r="L32" i="1" s="1"/>
  <c r="M32" i="1" s="1"/>
  <c r="I33" i="1"/>
  <c r="J33" i="1" s="1"/>
  <c r="K33" i="1" s="1"/>
  <c r="I34" i="1"/>
  <c r="L34" i="1" s="1"/>
  <c r="M34" i="1" s="1"/>
  <c r="I35" i="1"/>
  <c r="L35" i="1" s="1"/>
  <c r="M35" i="1" s="1"/>
  <c r="I36" i="1"/>
  <c r="L36" i="1" s="1"/>
  <c r="M36" i="1" s="1"/>
  <c r="I37" i="1"/>
  <c r="J37" i="1" s="1"/>
  <c r="K37" i="1" s="1"/>
  <c r="I38" i="1"/>
  <c r="L38" i="1" s="1"/>
  <c r="M38" i="1" s="1"/>
  <c r="I39" i="1"/>
  <c r="L39" i="1" s="1"/>
  <c r="M39" i="1" s="1"/>
  <c r="I40" i="1"/>
  <c r="L40" i="1" s="1"/>
  <c r="M40" i="1" s="1"/>
  <c r="I41" i="1"/>
  <c r="J41" i="1" s="1"/>
  <c r="K41" i="1" s="1"/>
  <c r="I42" i="1"/>
  <c r="L42" i="1" s="1"/>
  <c r="M42" i="1" s="1"/>
  <c r="I43" i="1"/>
  <c r="L43" i="1" s="1"/>
  <c r="M43" i="1" s="1"/>
  <c r="I44" i="1"/>
  <c r="L44" i="1" s="1"/>
  <c r="M44" i="1" s="1"/>
  <c r="I45" i="1"/>
  <c r="J45" i="1" s="1"/>
  <c r="K45" i="1" s="1"/>
  <c r="I46" i="1"/>
  <c r="J46" i="1" s="1"/>
  <c r="K46" i="1" s="1"/>
  <c r="I47" i="1"/>
  <c r="L47" i="1" s="1"/>
  <c r="M47" i="1" s="1"/>
  <c r="I48" i="1"/>
  <c r="L48" i="1" s="1"/>
  <c r="M48" i="1" s="1"/>
  <c r="I49" i="1"/>
  <c r="J49" i="1" s="1"/>
  <c r="K49" i="1" s="1"/>
  <c r="I50" i="1"/>
  <c r="L50" i="1" s="1"/>
  <c r="M50" i="1" s="1"/>
  <c r="I51" i="1"/>
  <c r="L51" i="1" s="1"/>
  <c r="M51" i="1" s="1"/>
  <c r="I52" i="1"/>
  <c r="L52" i="1" s="1"/>
  <c r="M52" i="1" s="1"/>
  <c r="I53" i="1"/>
  <c r="J53" i="1" s="1"/>
  <c r="K53" i="1" s="1"/>
  <c r="I54" i="1"/>
  <c r="L54" i="1" s="1"/>
  <c r="M54" i="1" s="1"/>
  <c r="I55" i="1"/>
  <c r="L55" i="1" s="1"/>
  <c r="M55" i="1" s="1"/>
  <c r="I56" i="1"/>
  <c r="J56" i="1" s="1"/>
  <c r="K56" i="1" s="1"/>
  <c r="I57" i="1"/>
  <c r="J57" i="1" s="1"/>
  <c r="K57" i="1" s="1"/>
  <c r="I58" i="1"/>
  <c r="L58" i="1" s="1"/>
  <c r="M58" i="1" s="1"/>
  <c r="I59" i="1"/>
  <c r="L59" i="1" s="1"/>
  <c r="M59" i="1" s="1"/>
  <c r="I60" i="1"/>
  <c r="J60" i="1" s="1"/>
  <c r="K60" i="1" s="1"/>
  <c r="I61" i="1"/>
  <c r="J61" i="1" s="1"/>
  <c r="K61" i="1" s="1"/>
  <c r="I62" i="1"/>
  <c r="J62" i="1" s="1"/>
  <c r="K62" i="1" s="1"/>
  <c r="I63" i="1"/>
  <c r="L63" i="1" s="1"/>
  <c r="M63" i="1" s="1"/>
  <c r="I64" i="1"/>
  <c r="L64" i="1" s="1"/>
  <c r="M64" i="1" s="1"/>
  <c r="I65" i="1"/>
  <c r="J65" i="1" s="1"/>
  <c r="K65" i="1" s="1"/>
  <c r="I66" i="1"/>
  <c r="L66" i="1" s="1"/>
  <c r="M66" i="1" s="1"/>
  <c r="I67" i="1"/>
  <c r="L67" i="1" s="1"/>
  <c r="M67" i="1" s="1"/>
  <c r="I68" i="1"/>
  <c r="L68" i="1" s="1"/>
  <c r="M68" i="1" s="1"/>
  <c r="I69" i="1"/>
  <c r="J69" i="1" s="1"/>
  <c r="K69" i="1" s="1"/>
  <c r="I70" i="1"/>
  <c r="L70" i="1" s="1"/>
  <c r="M70" i="1" s="1"/>
  <c r="I16" i="1"/>
  <c r="L16" i="1" s="1"/>
  <c r="M16" i="1" s="1"/>
  <c r="I17" i="1"/>
  <c r="J17" i="1" s="1"/>
  <c r="K17" i="1" s="1"/>
  <c r="I18" i="1"/>
  <c r="J18" i="1" s="1"/>
  <c r="K18" i="1" s="1"/>
  <c r="I19" i="1"/>
  <c r="L19" i="1" s="1"/>
  <c r="M19" i="1" s="1"/>
  <c r="I15" i="1"/>
  <c r="L15" i="1" s="1"/>
  <c r="M15" i="1" s="1"/>
  <c r="I14" i="1"/>
  <c r="L14" i="1" s="1"/>
  <c r="M14" i="1" s="1"/>
  <c r="I13" i="1"/>
  <c r="L13" i="1" s="1"/>
  <c r="M13" i="1" s="1"/>
  <c r="I12" i="1"/>
  <c r="L12" i="1" s="1"/>
  <c r="M12" i="1" s="1"/>
  <c r="I11" i="1"/>
  <c r="L11" i="1" s="1"/>
  <c r="M11" i="1" s="1"/>
  <c r="I10" i="1"/>
  <c r="L10" i="1" s="1"/>
  <c r="M10" i="1" s="1"/>
  <c r="I9" i="1"/>
  <c r="L9" i="1" s="1"/>
  <c r="M9" i="1" s="1"/>
  <c r="I8" i="1"/>
  <c r="L8" i="1" s="1"/>
  <c r="M8" i="1" s="1"/>
  <c r="J66" i="1" l="1"/>
  <c r="K66" i="1" s="1"/>
  <c r="J54" i="1"/>
  <c r="K54" i="1" s="1"/>
  <c r="J42" i="1"/>
  <c r="K42" i="1" s="1"/>
  <c r="L62" i="1"/>
  <c r="M62" i="1" s="1"/>
  <c r="J40" i="1"/>
  <c r="K40" i="1" s="1"/>
  <c r="J38" i="1"/>
  <c r="K38" i="1" s="1"/>
  <c r="J20" i="1"/>
  <c r="K20" i="1" s="1"/>
  <c r="J19" i="1"/>
  <c r="K19" i="1" s="1"/>
  <c r="L18" i="1"/>
  <c r="M18" i="1" s="1"/>
  <c r="J22" i="1"/>
  <c r="K22" i="1" s="1"/>
  <c r="L17" i="1"/>
  <c r="M17" i="1" s="1"/>
  <c r="J70" i="1"/>
  <c r="K70" i="1" s="1"/>
  <c r="J68" i="1"/>
  <c r="K68" i="1" s="1"/>
  <c r="J64" i="1"/>
  <c r="K64" i="1" s="1"/>
  <c r="L60" i="1"/>
  <c r="M60" i="1" s="1"/>
  <c r="J58" i="1"/>
  <c r="K58" i="1" s="1"/>
  <c r="L56" i="1"/>
  <c r="M56" i="1" s="1"/>
  <c r="J52" i="1"/>
  <c r="K52" i="1" s="1"/>
  <c r="J50" i="1"/>
  <c r="K50" i="1" s="1"/>
  <c r="J48" i="1"/>
  <c r="K48" i="1" s="1"/>
  <c r="L46" i="1"/>
  <c r="M46" i="1" s="1"/>
  <c r="J44" i="1"/>
  <c r="K44" i="1" s="1"/>
  <c r="J36" i="1"/>
  <c r="K36" i="1" s="1"/>
  <c r="J34" i="1"/>
  <c r="K34" i="1" s="1"/>
  <c r="J32" i="1"/>
  <c r="K32" i="1" s="1"/>
  <c r="J30" i="1"/>
  <c r="K30" i="1" s="1"/>
  <c r="J28" i="1"/>
  <c r="K28" i="1" s="1"/>
  <c r="J24" i="1"/>
  <c r="K24" i="1" s="1"/>
  <c r="L26" i="1"/>
  <c r="M26" i="1" s="1"/>
  <c r="L69" i="1"/>
  <c r="M69" i="1" s="1"/>
  <c r="J67" i="1"/>
  <c r="K67" i="1" s="1"/>
  <c r="L65" i="1"/>
  <c r="M65" i="1" s="1"/>
  <c r="J63" i="1"/>
  <c r="K63" i="1" s="1"/>
  <c r="L61" i="1"/>
  <c r="M61" i="1" s="1"/>
  <c r="J59" i="1"/>
  <c r="K59" i="1" s="1"/>
  <c r="L57" i="1"/>
  <c r="M57" i="1" s="1"/>
  <c r="J55" i="1"/>
  <c r="K55" i="1" s="1"/>
  <c r="L53" i="1"/>
  <c r="M53" i="1" s="1"/>
  <c r="J51" i="1"/>
  <c r="K51" i="1" s="1"/>
  <c r="L49" i="1"/>
  <c r="M49" i="1" s="1"/>
  <c r="J47" i="1"/>
  <c r="K47" i="1" s="1"/>
  <c r="L45" i="1"/>
  <c r="M45" i="1" s="1"/>
  <c r="J43" i="1"/>
  <c r="K43" i="1" s="1"/>
  <c r="L41" i="1"/>
  <c r="M41" i="1" s="1"/>
  <c r="J39" i="1"/>
  <c r="K39" i="1" s="1"/>
  <c r="L37" i="1"/>
  <c r="M37" i="1" s="1"/>
  <c r="J35" i="1"/>
  <c r="K35" i="1" s="1"/>
  <c r="L33" i="1"/>
  <c r="M33" i="1" s="1"/>
  <c r="J31" i="1"/>
  <c r="K31" i="1" s="1"/>
  <c r="L29" i="1"/>
  <c r="M29" i="1" s="1"/>
  <c r="J27" i="1"/>
  <c r="K27" i="1" s="1"/>
  <c r="L25" i="1"/>
  <c r="M25" i="1" s="1"/>
  <c r="J23" i="1"/>
  <c r="K23" i="1" s="1"/>
  <c r="L21" i="1"/>
  <c r="M21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I7" i="1"/>
  <c r="L7" i="1" s="1"/>
  <c r="M7" i="1" s="1"/>
  <c r="I6" i="1"/>
  <c r="L6" i="1" s="1"/>
  <c r="M6" i="1" s="1"/>
  <c r="I5" i="1"/>
  <c r="L5" i="1" s="1"/>
  <c r="M5" i="1" s="1"/>
  <c r="I71" i="1" l="1"/>
  <c r="J6" i="1"/>
  <c r="K6" i="1" s="1"/>
  <c r="J5" i="1"/>
  <c r="K5" i="1" s="1"/>
  <c r="J7" i="1"/>
  <c r="K7" i="1" s="1"/>
</calcChain>
</file>

<file path=xl/sharedStrings.xml><?xml version="1.0" encoding="utf-8"?>
<sst xmlns="http://schemas.openxmlformats.org/spreadsheetml/2006/main" count="219" uniqueCount="81">
  <si>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</si>
  <si>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</si>
  <si>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</si>
  <si>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</si>
  <si>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</si>
  <si>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</si>
  <si>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</si>
  <si>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</si>
  <si>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</si>
  <si>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</si>
  <si>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</si>
  <si>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</si>
  <si>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</si>
  <si>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</si>
  <si>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</si>
  <si>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 xml:space="preserve">В соответствии с описанием предмета закупки </t>
  </si>
  <si>
    <t>В результате проведенного расчета Н(М)Ц договора составила:</t>
  </si>
  <si>
    <t>рублей</t>
  </si>
  <si>
    <t>шт</t>
  </si>
  <si>
    <r>
      <t xml:space="preserve">коэффициент вариации цен V (%)           </t>
    </r>
    <r>
      <rPr>
        <i/>
        <sz val="11"/>
        <rFont val="Times New Roman"/>
        <family val="1"/>
        <charset val="204"/>
      </rPr>
      <t xml:space="preserve">         (не должен превышать 33%)</t>
    </r>
  </si>
  <si>
    <t>Костюм х/б мужской</t>
  </si>
  <si>
    <t>Обоснование начальной (максимальной) цены Договора на поставку спецодежды</t>
  </si>
  <si>
    <t>Ботинки кожаные мужские</t>
  </si>
  <si>
    <t>Жилет сигнальный</t>
  </si>
  <si>
    <t>Костюм х/б женский</t>
  </si>
  <si>
    <r>
      <t>Плащ непромокаемый (</t>
    </r>
    <r>
      <rPr>
        <b/>
        <i/>
        <sz val="12"/>
        <color rgb="FF333333"/>
        <rFont val="Roboto"/>
      </rPr>
      <t>Плащ влагозащитный нейлоновый с ПВХ)</t>
    </r>
  </si>
  <si>
    <t xml:space="preserve">Сапоги резиновые женские </t>
  </si>
  <si>
    <t>Сапоги резиновые мужские</t>
  </si>
  <si>
    <t>Ботинки войлочные женские</t>
  </si>
  <si>
    <t>Ботинки войлочные мужские</t>
  </si>
  <si>
    <t>Куртка утепленная мужская</t>
  </si>
  <si>
    <t xml:space="preserve">Халат женский для защиты от общих производственных загрязнений и механических воздействий </t>
  </si>
  <si>
    <t xml:space="preserve"> Костюм женский для защиты от общих производственных загрязнений и механических воздействий</t>
  </si>
  <si>
    <r>
      <t xml:space="preserve">Женская куртка </t>
    </r>
    <r>
      <rPr>
        <b/>
        <sz val="12"/>
        <color theme="1"/>
        <rFont val="Times New Roman"/>
        <family val="1"/>
        <charset val="204"/>
      </rPr>
      <t>(зимняя)</t>
    </r>
    <r>
      <rPr>
        <sz val="12"/>
        <color theme="1"/>
        <rFont val="Times New Roman"/>
        <family val="1"/>
        <charset val="204"/>
      </rPr>
      <t xml:space="preserve"> для защиты от общих производственных загрязнений и механических воздействий на утепленной подкладке </t>
    </r>
    <r>
      <rPr>
        <b/>
        <sz val="12"/>
        <color theme="1"/>
        <rFont val="Times New Roman"/>
        <family val="1"/>
        <charset val="204"/>
      </rPr>
      <t>(безрукавка)</t>
    </r>
    <r>
      <rPr>
        <sz val="12"/>
        <color theme="1"/>
        <rFont val="Times New Roman"/>
        <family val="1"/>
        <charset val="204"/>
      </rPr>
      <t xml:space="preserve"> </t>
    </r>
  </si>
  <si>
    <t>Женские утепленные галоши</t>
  </si>
  <si>
    <t>Костюм для защиты от растворов, кислот и щелочей мужской</t>
  </si>
  <si>
    <t xml:space="preserve">Костюм автослесаря </t>
  </si>
  <si>
    <t>Куртка зимняя автослесаря</t>
  </si>
  <si>
    <t>Ботинки кожаные</t>
  </si>
  <si>
    <t>Костюм х/б для защиты от общих производственных загрязнений и механических воздействий мужской</t>
  </si>
  <si>
    <t>Костюм для защиты от общих производственных загрязнений и механических воздействий на усиленной основе мужской( пониженных температур из смешанной или шерстяной ткани)</t>
  </si>
  <si>
    <t>Ботинки кожаные мужские с (жестким подноском)</t>
  </si>
  <si>
    <t>Костюм сварщика</t>
  </si>
  <si>
    <t>Костюм сварщика зимний</t>
  </si>
  <si>
    <t>Сапоги  сварщика кожаные</t>
  </si>
  <si>
    <t>ИТР костюм хб с водоотталкивающей пропиткой</t>
  </si>
  <si>
    <t>ИТР куртка на утепленной прокладке(зимняя)</t>
  </si>
  <si>
    <t xml:space="preserve">ИТР ботинки кожаные утепленные </t>
  </si>
  <si>
    <t xml:space="preserve">Тапочки кожаные женские </t>
  </si>
  <si>
    <t>Костюм хб мужской с водоотталкивающей пропиткой</t>
  </si>
  <si>
    <t>Костюм хб женский с водоотталкивающей пропиткой</t>
  </si>
  <si>
    <t>Жилет сигнальный 2-го класса защиты</t>
  </si>
  <si>
    <t>Сапоги резиновые</t>
  </si>
  <si>
    <t>Костюм на утепляющей прокладке</t>
  </si>
  <si>
    <t>Халат женский для защиты от общих производственных загрязнений и механических воздействий</t>
  </si>
  <si>
    <t>Сапоги войлочные</t>
  </si>
  <si>
    <t xml:space="preserve">Костюм хб мужской </t>
  </si>
  <si>
    <t>Сапоги войлочные (женские)</t>
  </si>
  <si>
    <t>Сапоги войлочные мужские</t>
  </si>
  <si>
    <t>Тапочки кожаные</t>
  </si>
  <si>
    <t>Костюм на утепленной подкладке (женский)</t>
  </si>
  <si>
    <t>Костюм на утепленной  подкладке (мужской)</t>
  </si>
  <si>
    <t>Костюм утепленный хб (куртка+ползунки)</t>
  </si>
  <si>
    <t>Костюм х/б для электромонтера с антистатикой</t>
  </si>
  <si>
    <t>Куртка хб утепленная мужская</t>
  </si>
  <si>
    <t>Костюм хб утепленный со светоотражающей полосой</t>
  </si>
  <si>
    <t xml:space="preserve">Ботинки кожаные высокие утепленные мужские </t>
  </si>
  <si>
    <t>Костюм  х/б</t>
  </si>
  <si>
    <t>Халат  хб женский</t>
  </si>
  <si>
    <t xml:space="preserve">Сапоги зимние </t>
  </si>
  <si>
    <t>Куртка брезентовая с капюшоном</t>
  </si>
  <si>
    <t xml:space="preserve">Сапоги войлочные </t>
  </si>
  <si>
    <r>
      <t xml:space="preserve">Женская куртка </t>
    </r>
    <r>
      <rPr>
        <b/>
        <sz val="12"/>
        <color theme="1"/>
        <rFont val="Times New Roman"/>
        <family val="1"/>
        <charset val="204"/>
      </rPr>
      <t>(зимняя)</t>
    </r>
    <r>
      <rPr>
        <sz val="12"/>
        <color theme="1"/>
        <rFont val="Times New Roman"/>
        <family val="1"/>
        <charset val="204"/>
      </rPr>
      <t xml:space="preserve"> для защиты от общих производственных загрязнений и механических воздействий на утепленной подкладке </t>
    </r>
    <r>
      <rPr>
        <b/>
        <sz val="12"/>
        <color theme="1"/>
        <rFont val="Times New Roman"/>
        <family val="1"/>
        <charset val="204"/>
      </rPr>
      <t>(безрукавка)горло закрытое</t>
    </r>
  </si>
  <si>
    <t>Теплое нижнее белье  (рейтузы мужские)</t>
  </si>
  <si>
    <t>пара</t>
  </si>
  <si>
    <t>Ботинки мужские</t>
  </si>
  <si>
    <t>Ботинки утепленные мужские</t>
  </si>
  <si>
    <t>Рейтузы женские</t>
  </si>
  <si>
    <r>
      <t>При определениеии начальной (максимальной) цены Договора на поставку одежды</t>
    </r>
    <r>
      <rPr>
        <b/>
        <sz val="12"/>
        <color indexed="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применен метод сопоставимых рыночных цен (анализ рынка). </t>
    </r>
  </si>
  <si>
    <t>Приложение № 2
к закупке в электронной форме 
от «___» __________ 2022 г. № ______</t>
  </si>
  <si>
    <t xml:space="preserve">Сапоги комбинированные зимние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</si>
</sst>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"/>
  </numFmts>
  <fonts count="14">
    <font>
      <sz val="11"/>
      <color theme="1"/>
      <name val="Calibri"/>
      <scheme val="minor"/>
    </font>
    <font>
      <sz val="11"/>
      <name val="Calibri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sz val="11"/>
      <name val="Times New Roman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rgb="FF333333"/>
      <name val="Roboto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5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164" fontId="13" fillId="2" borderId="0" xfId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1476374</xdr:rowOff>
    </xdr:from>
    <xdr:to>
      <xdr:col>10</xdr:col>
      <xdr:colOff>600075</xdr:colOff>
      <xdr:row>3</xdr:row>
      <xdr:rowOff>1819275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962775" y="3657600"/>
          <a:ext cx="59054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1523439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9156326" y="3115236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13" zoomScaleNormal="100" workbookViewId="0">
      <selection activeCell="B16" sqref="B16"/>
    </sheetView>
  </sheetViews>
  <sheetFormatPr defaultColWidth="9.140625" defaultRowHeight="12.75"/>
  <cols>
    <col min="1" max="1" width="3.140625" style="1" bestFit="1" customWidth="1"/>
    <col min="2" max="2" width="31" style="1" bestFit="1" customWidth="1"/>
    <col min="3" max="3" width="20.5703125" style="1" bestFit="1" customWidth="1"/>
    <col min="4" max="4" width="5.85546875" style="1" bestFit="1" customWidth="1"/>
    <col min="5" max="5" width="8.85546875" style="1" bestFit="1" customWidth="1"/>
    <col min="6" max="6" width="15.5703125" style="1" bestFit="1" customWidth="1"/>
    <col min="7" max="7" width="16.28515625" style="1" bestFit="1" customWidth="1"/>
    <col min="8" max="8" width="15.85546875" style="1" bestFit="1" customWidth="1"/>
    <col min="9" max="9" width="18.140625" style="1" bestFit="1" customWidth="1"/>
    <col min="10" max="10" width="13.5703125" style="1" bestFit="1" customWidth="1"/>
    <col min="11" max="11" width="10.28515625" style="1" bestFit="1" customWidth="1"/>
    <col min="12" max="12" width="11.28515625" style="1" bestFit="1" customWidth="1"/>
    <col min="13" max="13" width="16.28515625" style="1" bestFit="1" customWidth="1"/>
    <col min="14" max="14" width="9.140625" style="1" bestFit="1"/>
    <col min="15" max="16384" width="9.140625" style="1"/>
  </cols>
  <sheetData>
    <row r="1" spans="1:13" ht="67.5" customHeight="1">
      <c r="I1" s="24" t="s">
        <v>79</v>
      </c>
      <c r="J1" s="24"/>
      <c r="K1" s="24"/>
      <c r="L1" s="24"/>
      <c r="M1" s="24"/>
    </row>
    <row r="2" spans="1:13" ht="39" customHeight="1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5" customHeight="1">
      <c r="A3" s="27" t="s">
        <v>0</v>
      </c>
      <c r="B3" s="29" t="s">
        <v>1</v>
      </c>
      <c r="C3" s="31" t="s">
        <v>2</v>
      </c>
      <c r="D3" s="30" t="s">
        <v>3</v>
      </c>
      <c r="E3" s="30" t="s">
        <v>4</v>
      </c>
      <c r="F3" s="27" t="s">
        <v>5</v>
      </c>
      <c r="G3" s="34"/>
      <c r="H3" s="34"/>
      <c r="I3" s="35" t="s">
        <v>6</v>
      </c>
      <c r="J3" s="35"/>
      <c r="K3" s="35"/>
      <c r="L3" s="36" t="s">
        <v>7</v>
      </c>
      <c r="M3" s="37"/>
    </row>
    <row r="4" spans="1:13" ht="144" customHeight="1" thickBot="1">
      <c r="A4" s="28"/>
      <c r="B4" s="30"/>
      <c r="C4" s="32"/>
      <c r="D4" s="33"/>
      <c r="E4" s="33"/>
      <c r="F4" s="18" t="s">
        <v>8</v>
      </c>
      <c r="G4" s="18" t="s">
        <v>9</v>
      </c>
      <c r="H4" s="18" t="s">
        <v>10</v>
      </c>
      <c r="I4" s="19" t="s">
        <v>11</v>
      </c>
      <c r="J4" s="19" t="s">
        <v>12</v>
      </c>
      <c r="K4" s="19" t="s">
        <v>19</v>
      </c>
      <c r="L4" s="20" t="s">
        <v>13</v>
      </c>
      <c r="M4" s="20" t="s">
        <v>14</v>
      </c>
    </row>
    <row r="5" spans="1:13" s="2" customFormat="1" ht="48" thickBot="1">
      <c r="A5" s="12">
        <v>1</v>
      </c>
      <c r="B5" s="13" t="s">
        <v>20</v>
      </c>
      <c r="C5" s="14" t="s">
        <v>15</v>
      </c>
      <c r="D5" s="15" t="s">
        <v>18</v>
      </c>
      <c r="E5" s="13">
        <v>65</v>
      </c>
      <c r="F5" s="8">
        <v>1926.24</v>
      </c>
      <c r="G5" s="9">
        <v>1450</v>
      </c>
      <c r="H5" s="8">
        <v>1330</v>
      </c>
      <c r="I5" s="8">
        <f t="shared" ref="I5:I15" si="0">AVERAGE(F5:H5)</f>
        <v>1568.7466666666667</v>
      </c>
      <c r="J5" s="10">
        <f t="shared" ref="J5:J15" si="1">SQRT(((SUM((POWER(H5-I5,2)),(POWER(G5-I5,2)),(POWER(F5-I5,2)))/(COLUMNS(F5:H5)-1))))</f>
        <v>315.3587045466374</v>
      </c>
      <c r="K5" s="10">
        <f t="shared" ref="K5:K15" si="2">J5/I5*100</f>
        <v>20.102589618037165</v>
      </c>
      <c r="L5" s="11">
        <f t="shared" ref="L5:L15" si="3">I5</f>
        <v>1568.7466666666667</v>
      </c>
      <c r="M5" s="11">
        <f t="shared" ref="M5:M15" si="4">L5*E5</f>
        <v>101968.53333333334</v>
      </c>
    </row>
    <row r="6" spans="1:13" s="2" customFormat="1" ht="48" thickBot="1">
      <c r="A6" s="12">
        <v>2</v>
      </c>
      <c r="B6" s="13" t="s">
        <v>22</v>
      </c>
      <c r="C6" s="14" t="s">
        <v>15</v>
      </c>
      <c r="D6" s="15" t="s">
        <v>74</v>
      </c>
      <c r="E6" s="13">
        <v>57</v>
      </c>
      <c r="F6" s="8">
        <v>1680.48</v>
      </c>
      <c r="G6" s="9">
        <v>1680</v>
      </c>
      <c r="H6" s="8">
        <v>1104</v>
      </c>
      <c r="I6" s="8">
        <f t="shared" si="0"/>
        <v>1488.1599999999999</v>
      </c>
      <c r="J6" s="10">
        <f t="shared" si="1"/>
        <v>332.69240568428972</v>
      </c>
      <c r="K6" s="10">
        <f t="shared" si="2"/>
        <v>22.355956730747351</v>
      </c>
      <c r="L6" s="11">
        <f t="shared" si="3"/>
        <v>1488.1599999999999</v>
      </c>
      <c r="M6" s="11">
        <f t="shared" si="4"/>
        <v>84825.12</v>
      </c>
    </row>
    <row r="7" spans="1:13" s="2" customFormat="1" ht="48" thickBot="1">
      <c r="A7" s="12">
        <v>3</v>
      </c>
      <c r="B7" s="13" t="s">
        <v>23</v>
      </c>
      <c r="C7" s="14" t="s">
        <v>15</v>
      </c>
      <c r="D7" s="15" t="s">
        <v>18</v>
      </c>
      <c r="E7" s="13">
        <v>44</v>
      </c>
      <c r="F7" s="8">
        <v>307.08</v>
      </c>
      <c r="G7" s="9">
        <v>347</v>
      </c>
      <c r="H7" s="8">
        <v>184.14</v>
      </c>
      <c r="I7" s="8">
        <f t="shared" si="0"/>
        <v>279.40666666666664</v>
      </c>
      <c r="J7" s="10">
        <f t="shared" si="1"/>
        <v>84.883478565226895</v>
      </c>
      <c r="K7" s="10">
        <f t="shared" si="2"/>
        <v>30.379904523356721</v>
      </c>
      <c r="L7" s="11">
        <f t="shared" si="3"/>
        <v>279.40666666666664</v>
      </c>
      <c r="M7" s="11">
        <f t="shared" si="4"/>
        <v>12293.893333333332</v>
      </c>
    </row>
    <row r="8" spans="1:13" s="2" customFormat="1" ht="48" thickBot="1">
      <c r="A8" s="12">
        <v>4</v>
      </c>
      <c r="B8" s="13" t="s">
        <v>24</v>
      </c>
      <c r="C8" s="14" t="s">
        <v>15</v>
      </c>
      <c r="D8" s="15" t="s">
        <v>18</v>
      </c>
      <c r="E8" s="13">
        <v>11</v>
      </c>
      <c r="F8" s="8">
        <v>2259.12</v>
      </c>
      <c r="G8" s="9">
        <v>1450</v>
      </c>
      <c r="H8" s="8">
        <v>1340</v>
      </c>
      <c r="I8" s="8">
        <f t="shared" si="0"/>
        <v>1683.04</v>
      </c>
      <c r="J8" s="10">
        <f t="shared" si="1"/>
        <v>501.92242906648426</v>
      </c>
      <c r="K8" s="10">
        <f t="shared" si="2"/>
        <v>29.822370773510094</v>
      </c>
      <c r="L8" s="11">
        <f t="shared" si="3"/>
        <v>1683.04</v>
      </c>
      <c r="M8" s="11">
        <f t="shared" si="4"/>
        <v>18513.439999999999</v>
      </c>
    </row>
    <row r="9" spans="1:13" ht="15.75" customHeight="1" thickBot="1">
      <c r="A9" s="12">
        <v>5</v>
      </c>
      <c r="B9" s="13" t="s">
        <v>20</v>
      </c>
      <c r="C9" s="14" t="s">
        <v>15</v>
      </c>
      <c r="D9" s="15" t="s">
        <v>18</v>
      </c>
      <c r="E9" s="13">
        <v>31</v>
      </c>
      <c r="F9" s="8">
        <v>1903.56</v>
      </c>
      <c r="G9" s="9">
        <v>1450</v>
      </c>
      <c r="H9" s="8">
        <v>1330</v>
      </c>
      <c r="I9" s="8">
        <f t="shared" si="0"/>
        <v>1561.1866666666665</v>
      </c>
      <c r="J9" s="10">
        <f t="shared" si="1"/>
        <v>302.51384188716611</v>
      </c>
      <c r="K9" s="10">
        <f t="shared" si="2"/>
        <v>19.377173040625046</v>
      </c>
      <c r="L9" s="11">
        <f t="shared" si="3"/>
        <v>1561.1866666666665</v>
      </c>
      <c r="M9" s="11">
        <f t="shared" si="4"/>
        <v>48396.78666666666</v>
      </c>
    </row>
    <row r="10" spans="1:13" ht="50.25" customHeight="1" thickBot="1">
      <c r="A10" s="12">
        <v>6</v>
      </c>
      <c r="B10" s="13" t="s">
        <v>25</v>
      </c>
      <c r="C10" s="14" t="s">
        <v>15</v>
      </c>
      <c r="D10" s="15" t="s">
        <v>18</v>
      </c>
      <c r="E10" s="13">
        <v>44</v>
      </c>
      <c r="F10" s="8">
        <v>865.02</v>
      </c>
      <c r="G10" s="9">
        <v>873</v>
      </c>
      <c r="H10" s="8">
        <v>646.35</v>
      </c>
      <c r="I10" s="8">
        <f t="shared" si="0"/>
        <v>794.79</v>
      </c>
      <c r="J10" s="10">
        <f t="shared" si="1"/>
        <v>128.6147164985407</v>
      </c>
      <c r="K10" s="10">
        <f t="shared" si="2"/>
        <v>16.182226311169075</v>
      </c>
      <c r="L10" s="11">
        <f t="shared" si="3"/>
        <v>794.79</v>
      </c>
      <c r="M10" s="11">
        <f t="shared" si="4"/>
        <v>34970.759999999995</v>
      </c>
    </row>
    <row r="11" spans="1:13" ht="48" thickBot="1">
      <c r="A11" s="12">
        <v>7</v>
      </c>
      <c r="B11" s="13" t="s">
        <v>26</v>
      </c>
      <c r="C11" s="14" t="s">
        <v>15</v>
      </c>
      <c r="D11" s="15" t="s">
        <v>18</v>
      </c>
      <c r="E11" s="13">
        <v>1</v>
      </c>
      <c r="F11" s="8">
        <v>649.86</v>
      </c>
      <c r="G11" s="9">
        <v>840</v>
      </c>
      <c r="H11" s="8">
        <v>724.8</v>
      </c>
      <c r="I11" s="8">
        <f t="shared" si="0"/>
        <v>738.21999999999991</v>
      </c>
      <c r="J11" s="10">
        <f t="shared" si="1"/>
        <v>95.777748981691985</v>
      </c>
      <c r="K11" s="10">
        <f t="shared" si="2"/>
        <v>12.974147135229606</v>
      </c>
      <c r="L11" s="11">
        <f t="shared" si="3"/>
        <v>738.21999999999991</v>
      </c>
      <c r="M11" s="11">
        <f t="shared" si="4"/>
        <v>738.21999999999991</v>
      </c>
    </row>
    <row r="12" spans="1:13" ht="48" thickBot="1">
      <c r="A12" s="12">
        <v>8</v>
      </c>
      <c r="B12" s="13" t="s">
        <v>27</v>
      </c>
      <c r="C12" s="14" t="s">
        <v>15</v>
      </c>
      <c r="D12" s="15" t="s">
        <v>18</v>
      </c>
      <c r="E12" s="13">
        <v>5</v>
      </c>
      <c r="F12" s="8">
        <v>636.54</v>
      </c>
      <c r="G12" s="9">
        <v>840</v>
      </c>
      <c r="H12" s="8">
        <v>724.8</v>
      </c>
      <c r="I12" s="8">
        <f t="shared" si="0"/>
        <v>733.78000000000009</v>
      </c>
      <c r="J12" s="10">
        <f t="shared" si="1"/>
        <v>102.02682588417619</v>
      </c>
      <c r="K12" s="10">
        <f t="shared" si="2"/>
        <v>13.904280013652073</v>
      </c>
      <c r="L12" s="11">
        <f t="shared" si="3"/>
        <v>733.78000000000009</v>
      </c>
      <c r="M12" s="11">
        <f t="shared" si="4"/>
        <v>3668.9000000000005</v>
      </c>
    </row>
    <row r="13" spans="1:13" ht="48" thickBot="1">
      <c r="A13" s="12">
        <v>9</v>
      </c>
      <c r="B13" s="13" t="s">
        <v>28</v>
      </c>
      <c r="C13" s="14" t="s">
        <v>15</v>
      </c>
      <c r="D13" s="15" t="s">
        <v>74</v>
      </c>
      <c r="E13" s="13">
        <v>10</v>
      </c>
      <c r="F13" s="8">
        <v>641.04</v>
      </c>
      <c r="G13" s="9">
        <v>840</v>
      </c>
      <c r="H13" s="8">
        <v>770.88</v>
      </c>
      <c r="I13" s="8">
        <f t="shared" si="0"/>
        <v>750.64</v>
      </c>
      <c r="J13" s="10">
        <f t="shared" si="1"/>
        <v>101.01244279790487</v>
      </c>
      <c r="K13" s="10">
        <f t="shared" si="2"/>
        <v>13.456842534091557</v>
      </c>
      <c r="L13" s="11">
        <f t="shared" si="3"/>
        <v>750.64</v>
      </c>
      <c r="M13" s="11">
        <f t="shared" si="4"/>
        <v>7506.4</v>
      </c>
    </row>
    <row r="14" spans="1:13" ht="48" thickBot="1">
      <c r="A14" s="12">
        <v>10</v>
      </c>
      <c r="B14" s="13" t="s">
        <v>29</v>
      </c>
      <c r="C14" s="14" t="s">
        <v>15</v>
      </c>
      <c r="D14" s="15" t="s">
        <v>74</v>
      </c>
      <c r="E14" s="13">
        <v>28</v>
      </c>
      <c r="F14" s="8">
        <v>610.44000000000005</v>
      </c>
      <c r="G14" s="9">
        <v>880</v>
      </c>
      <c r="H14" s="8">
        <v>770.88</v>
      </c>
      <c r="I14" s="8">
        <f t="shared" si="0"/>
        <v>753.77333333333343</v>
      </c>
      <c r="J14" s="10">
        <f t="shared" si="1"/>
        <v>135.59176572835582</v>
      </c>
      <c r="K14" s="10">
        <f t="shared" si="2"/>
        <v>17.98840045571027</v>
      </c>
      <c r="L14" s="11">
        <f t="shared" si="3"/>
        <v>753.77333333333343</v>
      </c>
      <c r="M14" s="11">
        <f t="shared" si="4"/>
        <v>21105.653333333335</v>
      </c>
    </row>
    <row r="15" spans="1:13" ht="48" thickBot="1">
      <c r="A15" s="12">
        <v>11</v>
      </c>
      <c r="B15" s="13" t="s">
        <v>77</v>
      </c>
      <c r="C15" s="14" t="s">
        <v>15</v>
      </c>
      <c r="D15" s="15" t="s">
        <v>18</v>
      </c>
      <c r="E15" s="13">
        <v>8</v>
      </c>
      <c r="F15" s="8">
        <v>972.54</v>
      </c>
      <c r="G15" s="9">
        <v>1280</v>
      </c>
      <c r="H15" s="8">
        <v>743.07</v>
      </c>
      <c r="I15" s="8">
        <f t="shared" si="0"/>
        <v>998.53666666666675</v>
      </c>
      <c r="J15" s="10">
        <f t="shared" si="1"/>
        <v>269.40736113427431</v>
      </c>
      <c r="K15" s="10">
        <f t="shared" si="2"/>
        <v>26.980217164544879</v>
      </c>
      <c r="L15" s="11">
        <f t="shared" si="3"/>
        <v>998.53666666666675</v>
      </c>
      <c r="M15" s="11">
        <f t="shared" si="4"/>
        <v>7988.293333333334</v>
      </c>
    </row>
    <row r="16" spans="1:13" ht="48" thickBot="1">
      <c r="A16" s="12">
        <v>12</v>
      </c>
      <c r="B16" s="13" t="s">
        <v>80</v>
      </c>
      <c r="C16" s="14" t="s">
        <v>15</v>
      </c>
      <c r="D16" s="15" t="s">
        <v>74</v>
      </c>
      <c r="E16" s="13">
        <v>26</v>
      </c>
      <c r="F16" s="8">
        <v>3092.58</v>
      </c>
      <c r="G16" s="9">
        <v>4040</v>
      </c>
      <c r="H16" s="8">
        <v>4263</v>
      </c>
      <c r="I16" s="8">
        <f t="shared" ref="I16:I19" si="5">AVERAGE(F16:H16)</f>
        <v>3798.5266666666666</v>
      </c>
      <c r="J16" s="10">
        <f t="shared" ref="J16:J19" si="6">SQRT(((SUM((POWER(H16-I16,2)),(POWER(G16-I16,2)),(POWER(F16-I16,2)))/(COLUMNS(F16:H16)-1))))</f>
        <v>621.45214790306534</v>
      </c>
      <c r="K16" s="10">
        <f t="shared" ref="K16:K19" si="7">J16/I16*100</f>
        <v>16.360347114488214</v>
      </c>
      <c r="L16" s="11">
        <f t="shared" ref="L16:L19" si="8">I16</f>
        <v>3798.5266666666666</v>
      </c>
      <c r="M16" s="11">
        <f t="shared" ref="M16:M19" si="9">L16*E16</f>
        <v>98761.693333333329</v>
      </c>
    </row>
    <row r="17" spans="1:13" ht="48" thickBot="1">
      <c r="A17" s="12">
        <v>13</v>
      </c>
      <c r="B17" s="13" t="s">
        <v>30</v>
      </c>
      <c r="C17" s="14" t="s">
        <v>15</v>
      </c>
      <c r="D17" s="15" t="s">
        <v>18</v>
      </c>
      <c r="E17" s="13">
        <v>31</v>
      </c>
      <c r="F17" s="8">
        <v>2387.04</v>
      </c>
      <c r="G17" s="9">
        <v>1930</v>
      </c>
      <c r="H17" s="8">
        <v>1460.1</v>
      </c>
      <c r="I17" s="8">
        <f t="shared" si="5"/>
        <v>1925.7133333333331</v>
      </c>
      <c r="J17" s="10">
        <f t="shared" si="6"/>
        <v>463.4848676422277</v>
      </c>
      <c r="K17" s="10">
        <f t="shared" si="7"/>
        <v>24.068217196167708</v>
      </c>
      <c r="L17" s="11">
        <f t="shared" si="8"/>
        <v>1925.7133333333331</v>
      </c>
      <c r="M17" s="11">
        <f t="shared" si="9"/>
        <v>59697.113333333327</v>
      </c>
    </row>
    <row r="18" spans="1:13" ht="63.75" thickBot="1">
      <c r="A18" s="12">
        <v>14</v>
      </c>
      <c r="B18" s="13" t="s">
        <v>31</v>
      </c>
      <c r="C18" s="14" t="s">
        <v>15</v>
      </c>
      <c r="D18" s="15" t="s">
        <v>18</v>
      </c>
      <c r="E18" s="13">
        <v>9</v>
      </c>
      <c r="F18" s="8">
        <v>633.6</v>
      </c>
      <c r="G18" s="9">
        <v>946</v>
      </c>
      <c r="H18" s="8">
        <v>567.29999999999995</v>
      </c>
      <c r="I18" s="8">
        <f t="shared" si="5"/>
        <v>715.63333333333321</v>
      </c>
      <c r="J18" s="10">
        <f t="shared" si="6"/>
        <v>202.23877801582302</v>
      </c>
      <c r="K18" s="10">
        <f t="shared" si="7"/>
        <v>28.260111511829578</v>
      </c>
      <c r="L18" s="11">
        <f t="shared" si="8"/>
        <v>715.63333333333321</v>
      </c>
      <c r="M18" s="11">
        <f t="shared" si="9"/>
        <v>6440.6999999999989</v>
      </c>
    </row>
    <row r="19" spans="1:13" ht="63.75" thickBot="1">
      <c r="A19" s="12">
        <v>15</v>
      </c>
      <c r="B19" s="13" t="s">
        <v>32</v>
      </c>
      <c r="C19" s="14" t="s">
        <v>15</v>
      </c>
      <c r="D19" s="15" t="s">
        <v>18</v>
      </c>
      <c r="E19" s="13">
        <v>2</v>
      </c>
      <c r="F19" s="8">
        <v>2259.12</v>
      </c>
      <c r="G19" s="9">
        <v>1450</v>
      </c>
      <c r="H19" s="8">
        <v>1340</v>
      </c>
      <c r="I19" s="8">
        <f t="shared" si="5"/>
        <v>1683.04</v>
      </c>
      <c r="J19" s="10">
        <f t="shared" si="6"/>
        <v>501.92242906648426</v>
      </c>
      <c r="K19" s="10">
        <f t="shared" si="7"/>
        <v>29.822370773510094</v>
      </c>
      <c r="L19" s="11">
        <f t="shared" si="8"/>
        <v>1683.04</v>
      </c>
      <c r="M19" s="11">
        <f t="shared" si="9"/>
        <v>3366.08</v>
      </c>
    </row>
    <row r="20" spans="1:13" ht="95.25" thickBot="1">
      <c r="A20" s="12">
        <v>16</v>
      </c>
      <c r="B20" s="13" t="s">
        <v>33</v>
      </c>
      <c r="C20" s="14" t="s">
        <v>15</v>
      </c>
      <c r="D20" s="15" t="s">
        <v>18</v>
      </c>
      <c r="E20" s="13">
        <v>9</v>
      </c>
      <c r="F20" s="8">
        <v>2627</v>
      </c>
      <c r="G20" s="9">
        <v>1930</v>
      </c>
      <c r="H20" s="8">
        <v>1390.35</v>
      </c>
      <c r="I20" s="8">
        <f t="shared" ref="I20:I70" si="10">AVERAGE(F20:H20)</f>
        <v>1982.45</v>
      </c>
      <c r="J20" s="10">
        <f t="shared" ref="J20:J70" si="11">SQRT(((SUM((POWER(H20-I20,2)),(POWER(G20-I20,2)),(POWER(F20-I20,2)))/(COLUMNS(F20:H20)-1))))</f>
        <v>619.99117534042375</v>
      </c>
      <c r="K20" s="10">
        <f t="shared" ref="K20:K70" si="12">J20/I20*100</f>
        <v>31.273988011824947</v>
      </c>
      <c r="L20" s="11">
        <f t="shared" ref="L20:L70" si="13">I20</f>
        <v>1982.45</v>
      </c>
      <c r="M20" s="11">
        <f t="shared" ref="M20:M70" si="14">L20*E20</f>
        <v>17842.05</v>
      </c>
    </row>
    <row r="21" spans="1:13" ht="48" thickBot="1">
      <c r="A21" s="12">
        <v>17</v>
      </c>
      <c r="B21" s="13" t="s">
        <v>28</v>
      </c>
      <c r="C21" s="14" t="s">
        <v>15</v>
      </c>
      <c r="D21" s="15" t="s">
        <v>74</v>
      </c>
      <c r="E21" s="13">
        <v>9</v>
      </c>
      <c r="F21" s="8">
        <v>641.04</v>
      </c>
      <c r="G21" s="9">
        <v>840</v>
      </c>
      <c r="H21" s="8">
        <v>770.88</v>
      </c>
      <c r="I21" s="8">
        <f t="shared" si="10"/>
        <v>750.64</v>
      </c>
      <c r="J21" s="10">
        <f t="shared" si="11"/>
        <v>101.01244279790487</v>
      </c>
      <c r="K21" s="10">
        <f t="shared" si="12"/>
        <v>13.456842534091557</v>
      </c>
      <c r="L21" s="11">
        <f t="shared" si="13"/>
        <v>750.64</v>
      </c>
      <c r="M21" s="11">
        <f t="shared" si="14"/>
        <v>6755.76</v>
      </c>
    </row>
    <row r="22" spans="1:13" ht="48" thickBot="1">
      <c r="A22" s="12">
        <v>18</v>
      </c>
      <c r="B22" s="13" t="s">
        <v>34</v>
      </c>
      <c r="C22" s="14" t="s">
        <v>15</v>
      </c>
      <c r="D22" s="15" t="s">
        <v>74</v>
      </c>
      <c r="E22" s="13">
        <v>5</v>
      </c>
      <c r="F22" s="8">
        <v>458.76</v>
      </c>
      <c r="G22" s="9">
        <v>701</v>
      </c>
      <c r="H22" s="8">
        <v>427.2</v>
      </c>
      <c r="I22" s="8">
        <f t="shared" si="10"/>
        <v>528.98666666666668</v>
      </c>
      <c r="J22" s="10">
        <f t="shared" si="11"/>
        <v>149.80136358969946</v>
      </c>
      <c r="K22" s="10">
        <f t="shared" si="12"/>
        <v>28.318551870815799</v>
      </c>
      <c r="L22" s="11">
        <f t="shared" si="13"/>
        <v>528.98666666666668</v>
      </c>
      <c r="M22" s="11">
        <f t="shared" si="14"/>
        <v>2644.9333333333334</v>
      </c>
    </row>
    <row r="23" spans="1:13" ht="48" thickBot="1">
      <c r="A23" s="12">
        <v>19</v>
      </c>
      <c r="B23" s="13" t="s">
        <v>35</v>
      </c>
      <c r="C23" s="14" t="s">
        <v>15</v>
      </c>
      <c r="D23" s="15" t="s">
        <v>18</v>
      </c>
      <c r="E23" s="13">
        <v>1</v>
      </c>
      <c r="F23" s="8">
        <v>2312.8200000000002</v>
      </c>
      <c r="G23" s="9">
        <v>2400</v>
      </c>
      <c r="H23" s="8">
        <v>1999.5</v>
      </c>
      <c r="I23" s="8">
        <f t="shared" si="10"/>
        <v>2237.44</v>
      </c>
      <c r="J23" s="10">
        <f t="shared" si="11"/>
        <v>210.62210425309118</v>
      </c>
      <c r="K23" s="10">
        <f t="shared" si="12"/>
        <v>9.4135308322498563</v>
      </c>
      <c r="L23" s="11">
        <f t="shared" si="13"/>
        <v>2237.44</v>
      </c>
      <c r="M23" s="11">
        <f t="shared" si="14"/>
        <v>2237.44</v>
      </c>
    </row>
    <row r="24" spans="1:13" ht="48" thickBot="1">
      <c r="A24" s="12">
        <v>20</v>
      </c>
      <c r="B24" s="13" t="s">
        <v>36</v>
      </c>
      <c r="C24" s="14" t="s">
        <v>15</v>
      </c>
      <c r="D24" s="15" t="s">
        <v>18</v>
      </c>
      <c r="E24" s="13">
        <v>15</v>
      </c>
      <c r="F24" s="8">
        <v>1829</v>
      </c>
      <c r="G24" s="9">
        <v>1450</v>
      </c>
      <c r="H24" s="8">
        <v>1581</v>
      </c>
      <c r="I24" s="8">
        <f t="shared" si="10"/>
        <v>1620</v>
      </c>
      <c r="J24" s="10">
        <f t="shared" si="11"/>
        <v>192.48636315334133</v>
      </c>
      <c r="K24" s="10">
        <f t="shared" si="12"/>
        <v>11.881874268724774</v>
      </c>
      <c r="L24" s="11">
        <f t="shared" si="13"/>
        <v>1620</v>
      </c>
      <c r="M24" s="11">
        <f t="shared" si="14"/>
        <v>24300</v>
      </c>
    </row>
    <row r="25" spans="1:13" ht="48" thickBot="1">
      <c r="A25" s="12">
        <v>21</v>
      </c>
      <c r="B25" s="13" t="s">
        <v>37</v>
      </c>
      <c r="C25" s="14" t="s">
        <v>15</v>
      </c>
      <c r="D25" s="15" t="s">
        <v>18</v>
      </c>
      <c r="E25" s="13">
        <v>15</v>
      </c>
      <c r="F25" s="8">
        <v>3501</v>
      </c>
      <c r="G25" s="9">
        <v>1930</v>
      </c>
      <c r="H25" s="8">
        <v>2434</v>
      </c>
      <c r="I25" s="8">
        <f t="shared" si="10"/>
        <v>2621.6666666666665</v>
      </c>
      <c r="J25" s="10">
        <f t="shared" si="11"/>
        <v>802.13735315925362</v>
      </c>
      <c r="K25" s="10">
        <f t="shared" si="12"/>
        <v>30.596466109062444</v>
      </c>
      <c r="L25" s="11">
        <f t="shared" si="13"/>
        <v>2621.6666666666665</v>
      </c>
      <c r="M25" s="11">
        <f t="shared" si="14"/>
        <v>39325</v>
      </c>
    </row>
    <row r="26" spans="1:13" ht="48" thickBot="1">
      <c r="A26" s="12">
        <v>22</v>
      </c>
      <c r="B26" s="13" t="s">
        <v>38</v>
      </c>
      <c r="C26" s="14" t="s">
        <v>15</v>
      </c>
      <c r="D26" s="15" t="s">
        <v>74</v>
      </c>
      <c r="E26" s="13">
        <v>14</v>
      </c>
      <c r="F26" s="8">
        <v>1608.48</v>
      </c>
      <c r="G26" s="9">
        <v>1680</v>
      </c>
      <c r="H26" s="8">
        <v>1104</v>
      </c>
      <c r="I26" s="8">
        <f t="shared" si="10"/>
        <v>1464.1599999999999</v>
      </c>
      <c r="J26" s="10">
        <f t="shared" si="11"/>
        <v>313.95094648686756</v>
      </c>
      <c r="K26" s="10">
        <f t="shared" si="12"/>
        <v>21.442393350922547</v>
      </c>
      <c r="L26" s="11">
        <f t="shared" si="13"/>
        <v>1464.1599999999999</v>
      </c>
      <c r="M26" s="11">
        <f t="shared" si="14"/>
        <v>20498.239999999998</v>
      </c>
    </row>
    <row r="27" spans="1:13" ht="63.75" thickBot="1">
      <c r="A27" s="12">
        <v>23</v>
      </c>
      <c r="B27" s="13" t="s">
        <v>39</v>
      </c>
      <c r="C27" s="14" t="s">
        <v>15</v>
      </c>
      <c r="D27" s="15" t="s">
        <v>18</v>
      </c>
      <c r="E27" s="13">
        <v>15</v>
      </c>
      <c r="F27" s="8">
        <v>1903.56</v>
      </c>
      <c r="G27" s="9">
        <v>1450</v>
      </c>
      <c r="H27" s="8">
        <v>1330</v>
      </c>
      <c r="I27" s="8">
        <f t="shared" si="10"/>
        <v>1561.1866666666665</v>
      </c>
      <c r="J27" s="10">
        <f t="shared" si="11"/>
        <v>302.51384188716611</v>
      </c>
      <c r="K27" s="10">
        <f t="shared" si="12"/>
        <v>19.377173040625046</v>
      </c>
      <c r="L27" s="11">
        <f t="shared" si="13"/>
        <v>1561.1866666666665</v>
      </c>
      <c r="M27" s="11">
        <f t="shared" si="14"/>
        <v>23417.799999999996</v>
      </c>
    </row>
    <row r="28" spans="1:13" ht="126.75" thickBot="1">
      <c r="A28" s="12">
        <v>24</v>
      </c>
      <c r="B28" s="13" t="s">
        <v>40</v>
      </c>
      <c r="C28" s="14" t="s">
        <v>15</v>
      </c>
      <c r="D28" s="15" t="s">
        <v>18</v>
      </c>
      <c r="E28" s="13">
        <v>16</v>
      </c>
      <c r="F28" s="8">
        <v>4222.4399999999996</v>
      </c>
      <c r="G28" s="9">
        <v>3950</v>
      </c>
      <c r="H28" s="8">
        <v>2673.75</v>
      </c>
      <c r="I28" s="8">
        <f t="shared" si="10"/>
        <v>3615.3966666666661</v>
      </c>
      <c r="J28" s="10">
        <f t="shared" si="11"/>
        <v>826.78880134731685</v>
      </c>
      <c r="K28" s="10">
        <f t="shared" si="12"/>
        <v>22.868550191744301</v>
      </c>
      <c r="L28" s="11">
        <f t="shared" si="13"/>
        <v>3615.3966666666661</v>
      </c>
      <c r="M28" s="11">
        <f t="shared" si="14"/>
        <v>57846.346666666657</v>
      </c>
    </row>
    <row r="29" spans="1:13" ht="48" thickBot="1">
      <c r="A29" s="12">
        <v>25</v>
      </c>
      <c r="B29" s="13" t="s">
        <v>41</v>
      </c>
      <c r="C29" s="14" t="s">
        <v>15</v>
      </c>
      <c r="D29" s="15" t="s">
        <v>74</v>
      </c>
      <c r="E29" s="13">
        <v>16</v>
      </c>
      <c r="F29" s="8">
        <v>1815.24</v>
      </c>
      <c r="G29" s="9">
        <v>1680</v>
      </c>
      <c r="H29" s="8">
        <v>1200</v>
      </c>
      <c r="I29" s="8">
        <f t="shared" si="10"/>
        <v>1565.08</v>
      </c>
      <c r="J29" s="10">
        <f t="shared" si="11"/>
        <v>323.31875788453726</v>
      </c>
      <c r="K29" s="10">
        <f t="shared" si="12"/>
        <v>20.658289536927015</v>
      </c>
      <c r="L29" s="11">
        <f t="shared" si="13"/>
        <v>1565.08</v>
      </c>
      <c r="M29" s="11">
        <f t="shared" si="14"/>
        <v>25041.279999999999</v>
      </c>
    </row>
    <row r="30" spans="1:13" ht="48" thickBot="1">
      <c r="A30" s="12">
        <v>26</v>
      </c>
      <c r="B30" s="13" t="s">
        <v>42</v>
      </c>
      <c r="C30" s="14" t="s">
        <v>15</v>
      </c>
      <c r="D30" s="15" t="s">
        <v>18</v>
      </c>
      <c r="E30" s="13">
        <v>3</v>
      </c>
      <c r="F30" s="8">
        <v>2791.92</v>
      </c>
      <c r="G30" s="9">
        <v>2682</v>
      </c>
      <c r="H30" s="8">
        <v>1608.9</v>
      </c>
      <c r="I30" s="8">
        <f t="shared" si="10"/>
        <v>2360.94</v>
      </c>
      <c r="J30" s="10">
        <f t="shared" si="11"/>
        <v>653.6005835370712</v>
      </c>
      <c r="K30" s="10">
        <f t="shared" si="12"/>
        <v>27.683913336936612</v>
      </c>
      <c r="L30" s="11">
        <f t="shared" si="13"/>
        <v>2360.94</v>
      </c>
      <c r="M30" s="11">
        <f t="shared" si="14"/>
        <v>7082.82</v>
      </c>
    </row>
    <row r="31" spans="1:13" ht="48" thickBot="1">
      <c r="A31" s="12">
        <v>27</v>
      </c>
      <c r="B31" s="13" t="s">
        <v>43</v>
      </c>
      <c r="C31" s="14" t="s">
        <v>15</v>
      </c>
      <c r="D31" s="15" t="s">
        <v>18</v>
      </c>
      <c r="E31" s="13">
        <v>1</v>
      </c>
      <c r="F31" s="8">
        <v>4242.54</v>
      </c>
      <c r="G31" s="9">
        <v>4836</v>
      </c>
      <c r="H31" s="8">
        <v>2673.75</v>
      </c>
      <c r="I31" s="8">
        <f t="shared" si="10"/>
        <v>3917.4300000000003</v>
      </c>
      <c r="J31" s="10">
        <f t="shared" si="11"/>
        <v>1117.1855932207504</v>
      </c>
      <c r="K31" s="10">
        <f t="shared" si="12"/>
        <v>28.518329446110087</v>
      </c>
      <c r="L31" s="11">
        <f t="shared" si="13"/>
        <v>3917.4300000000003</v>
      </c>
      <c r="M31" s="11">
        <f t="shared" si="14"/>
        <v>3917.4300000000003</v>
      </c>
    </row>
    <row r="32" spans="1:13" ht="48" thickBot="1">
      <c r="A32" s="12">
        <v>28</v>
      </c>
      <c r="B32" s="13" t="s">
        <v>44</v>
      </c>
      <c r="C32" s="14" t="s">
        <v>15</v>
      </c>
      <c r="D32" s="15" t="s">
        <v>74</v>
      </c>
      <c r="E32" s="13">
        <v>2</v>
      </c>
      <c r="F32" s="8">
        <v>3288.84</v>
      </c>
      <c r="G32" s="9">
        <v>4040</v>
      </c>
      <c r="H32" s="8">
        <v>3247</v>
      </c>
      <c r="I32" s="8">
        <f t="shared" si="10"/>
        <v>3525.28</v>
      </c>
      <c r="J32" s="10">
        <f t="shared" si="11"/>
        <v>446.25122431204596</v>
      </c>
      <c r="K32" s="10">
        <f t="shared" si="12"/>
        <v>12.658603694232685</v>
      </c>
      <c r="L32" s="11">
        <f t="shared" si="13"/>
        <v>3525.28</v>
      </c>
      <c r="M32" s="11">
        <f t="shared" si="14"/>
        <v>7050.56</v>
      </c>
    </row>
    <row r="33" spans="1:13" ht="48" thickBot="1">
      <c r="A33" s="12">
        <v>29</v>
      </c>
      <c r="B33" s="13" t="s">
        <v>45</v>
      </c>
      <c r="C33" s="14" t="s">
        <v>15</v>
      </c>
      <c r="D33" s="15" t="s">
        <v>18</v>
      </c>
      <c r="E33" s="13">
        <v>4</v>
      </c>
      <c r="F33" s="8">
        <v>1829</v>
      </c>
      <c r="G33" s="9">
        <v>1450</v>
      </c>
      <c r="H33" s="8">
        <v>1581</v>
      </c>
      <c r="I33" s="8">
        <f t="shared" si="10"/>
        <v>1620</v>
      </c>
      <c r="J33" s="10">
        <f t="shared" si="11"/>
        <v>192.48636315334133</v>
      </c>
      <c r="K33" s="10">
        <f t="shared" si="12"/>
        <v>11.881874268724774</v>
      </c>
      <c r="L33" s="11">
        <f t="shared" si="13"/>
        <v>1620</v>
      </c>
      <c r="M33" s="11">
        <f t="shared" si="14"/>
        <v>6480</v>
      </c>
    </row>
    <row r="34" spans="1:13" ht="48" thickBot="1">
      <c r="A34" s="12">
        <v>30</v>
      </c>
      <c r="B34" s="13" t="s">
        <v>46</v>
      </c>
      <c r="C34" s="14" t="s">
        <v>15</v>
      </c>
      <c r="D34" s="15" t="s">
        <v>18</v>
      </c>
      <c r="E34" s="13">
        <v>4</v>
      </c>
      <c r="F34" s="8">
        <v>3501</v>
      </c>
      <c r="G34" s="9">
        <v>1930</v>
      </c>
      <c r="H34" s="8">
        <v>2434</v>
      </c>
      <c r="I34" s="8">
        <f t="shared" si="10"/>
        <v>2621.6666666666665</v>
      </c>
      <c r="J34" s="10">
        <f t="shared" si="11"/>
        <v>802.13735315925362</v>
      </c>
      <c r="K34" s="10">
        <f t="shared" si="12"/>
        <v>30.596466109062444</v>
      </c>
      <c r="L34" s="11">
        <f t="shared" si="13"/>
        <v>2621.6666666666665</v>
      </c>
      <c r="M34" s="11">
        <f t="shared" si="14"/>
        <v>10486.666666666666</v>
      </c>
    </row>
    <row r="35" spans="1:13" ht="48" thickBot="1">
      <c r="A35" s="12">
        <v>31</v>
      </c>
      <c r="B35" s="13" t="s">
        <v>47</v>
      </c>
      <c r="C35" s="14" t="s">
        <v>15</v>
      </c>
      <c r="D35" s="15" t="s">
        <v>74</v>
      </c>
      <c r="E35" s="13">
        <v>5</v>
      </c>
      <c r="F35" s="8">
        <v>2124</v>
      </c>
      <c r="G35" s="9">
        <v>1680</v>
      </c>
      <c r="H35" s="8">
        <v>1200</v>
      </c>
      <c r="I35" s="8">
        <f t="shared" si="10"/>
        <v>1668</v>
      </c>
      <c r="J35" s="10">
        <f t="shared" si="11"/>
        <v>462.11686833527295</v>
      </c>
      <c r="K35" s="10">
        <f t="shared" si="12"/>
        <v>27.704848221539148</v>
      </c>
      <c r="L35" s="11">
        <f t="shared" si="13"/>
        <v>1668</v>
      </c>
      <c r="M35" s="11">
        <f t="shared" si="14"/>
        <v>8340</v>
      </c>
    </row>
    <row r="36" spans="1:13" ht="48" thickBot="1">
      <c r="A36" s="12">
        <v>32</v>
      </c>
      <c r="B36" s="13" t="s">
        <v>48</v>
      </c>
      <c r="C36" s="14" t="s">
        <v>15</v>
      </c>
      <c r="D36" s="15" t="s">
        <v>74</v>
      </c>
      <c r="E36" s="13">
        <v>9</v>
      </c>
      <c r="F36" s="8">
        <v>663.6</v>
      </c>
      <c r="G36" s="9">
        <v>850</v>
      </c>
      <c r="H36" s="8">
        <v>469.44</v>
      </c>
      <c r="I36" s="8">
        <f t="shared" si="10"/>
        <v>661.01333333333332</v>
      </c>
      <c r="J36" s="10">
        <f t="shared" si="11"/>
        <v>190.29318572490538</v>
      </c>
      <c r="K36" s="10">
        <f t="shared" si="12"/>
        <v>28.788100954832789</v>
      </c>
      <c r="L36" s="11">
        <f t="shared" si="13"/>
        <v>661.01333333333332</v>
      </c>
      <c r="M36" s="11">
        <f t="shared" si="14"/>
        <v>5949.12</v>
      </c>
    </row>
    <row r="37" spans="1:13" ht="48" thickBot="1">
      <c r="A37" s="12">
        <v>33</v>
      </c>
      <c r="B37" s="13" t="s">
        <v>28</v>
      </c>
      <c r="C37" s="14" t="s">
        <v>15</v>
      </c>
      <c r="D37" s="15" t="s">
        <v>74</v>
      </c>
      <c r="E37" s="13">
        <v>9</v>
      </c>
      <c r="F37" s="8">
        <v>641.04</v>
      </c>
      <c r="G37" s="9">
        <v>840</v>
      </c>
      <c r="H37" s="8">
        <v>770.88</v>
      </c>
      <c r="I37" s="8">
        <f t="shared" si="10"/>
        <v>750.64</v>
      </c>
      <c r="J37" s="10">
        <f t="shared" si="11"/>
        <v>101.01244279790487</v>
      </c>
      <c r="K37" s="10">
        <f t="shared" si="12"/>
        <v>13.456842534091557</v>
      </c>
      <c r="L37" s="11">
        <f t="shared" si="13"/>
        <v>750.64</v>
      </c>
      <c r="M37" s="11">
        <f t="shared" si="14"/>
        <v>6755.76</v>
      </c>
    </row>
    <row r="38" spans="1:13" ht="48" thickBot="1">
      <c r="A38" s="12">
        <v>34</v>
      </c>
      <c r="B38" s="13" t="s">
        <v>49</v>
      </c>
      <c r="C38" s="14" t="s">
        <v>15</v>
      </c>
      <c r="D38" s="15" t="s">
        <v>18</v>
      </c>
      <c r="E38" s="13">
        <v>7</v>
      </c>
      <c r="F38" s="8">
        <v>1926.24</v>
      </c>
      <c r="G38" s="9">
        <v>1450</v>
      </c>
      <c r="H38" s="8">
        <v>1330</v>
      </c>
      <c r="I38" s="8">
        <f t="shared" si="10"/>
        <v>1568.7466666666667</v>
      </c>
      <c r="J38" s="10">
        <f t="shared" si="11"/>
        <v>315.3587045466374</v>
      </c>
      <c r="K38" s="10">
        <f t="shared" si="12"/>
        <v>20.102589618037165</v>
      </c>
      <c r="L38" s="11">
        <f t="shared" si="13"/>
        <v>1568.7466666666667</v>
      </c>
      <c r="M38" s="11">
        <f t="shared" si="14"/>
        <v>10981.226666666667</v>
      </c>
    </row>
    <row r="39" spans="1:13" ht="48" thickBot="1">
      <c r="A39" s="12">
        <v>35</v>
      </c>
      <c r="B39" s="13" t="s">
        <v>50</v>
      </c>
      <c r="C39" s="14" t="s">
        <v>15</v>
      </c>
      <c r="D39" s="15" t="s">
        <v>18</v>
      </c>
      <c r="E39" s="13">
        <v>8</v>
      </c>
      <c r="F39" s="8">
        <v>1926.24</v>
      </c>
      <c r="G39" s="9">
        <v>1450</v>
      </c>
      <c r="H39" s="8">
        <v>1340</v>
      </c>
      <c r="I39" s="8">
        <f t="shared" si="10"/>
        <v>1572.08</v>
      </c>
      <c r="J39" s="10">
        <f t="shared" si="11"/>
        <v>311.60388187569168</v>
      </c>
      <c r="K39" s="10">
        <f t="shared" si="12"/>
        <v>19.821121181854085</v>
      </c>
      <c r="L39" s="11">
        <f t="shared" si="13"/>
        <v>1572.08</v>
      </c>
      <c r="M39" s="11">
        <f t="shared" si="14"/>
        <v>12576.64</v>
      </c>
    </row>
    <row r="40" spans="1:13" ht="48" thickBot="1">
      <c r="A40" s="12">
        <v>36</v>
      </c>
      <c r="B40" s="13" t="s">
        <v>51</v>
      </c>
      <c r="C40" s="14" t="s">
        <v>15</v>
      </c>
      <c r="D40" s="15" t="s">
        <v>18</v>
      </c>
      <c r="E40" s="13">
        <v>14</v>
      </c>
      <c r="F40" s="8">
        <v>1846.02</v>
      </c>
      <c r="G40" s="9">
        <v>1387</v>
      </c>
      <c r="H40" s="8">
        <v>1069.5</v>
      </c>
      <c r="I40" s="8">
        <f t="shared" si="10"/>
        <v>1434.1733333333334</v>
      </c>
      <c r="J40" s="10">
        <f t="shared" si="11"/>
        <v>390.40340691819443</v>
      </c>
      <c r="K40" s="10">
        <f t="shared" si="12"/>
        <v>27.221493932732056</v>
      </c>
      <c r="L40" s="11">
        <f t="shared" si="13"/>
        <v>1434.1733333333334</v>
      </c>
      <c r="M40" s="11">
        <f t="shared" si="14"/>
        <v>20078.426666666666</v>
      </c>
    </row>
    <row r="41" spans="1:13" ht="48" thickBot="1">
      <c r="A41" s="12">
        <v>37</v>
      </c>
      <c r="B41" s="13" t="s">
        <v>52</v>
      </c>
      <c r="C41" s="14" t="s">
        <v>15</v>
      </c>
      <c r="D41" s="15" t="s">
        <v>74</v>
      </c>
      <c r="E41" s="13">
        <v>14</v>
      </c>
      <c r="F41" s="8">
        <v>636.54</v>
      </c>
      <c r="G41" s="9">
        <v>840</v>
      </c>
      <c r="H41" s="8">
        <v>724.8</v>
      </c>
      <c r="I41" s="8">
        <f t="shared" si="10"/>
        <v>733.78000000000009</v>
      </c>
      <c r="J41" s="10">
        <f t="shared" si="11"/>
        <v>102.02682588417619</v>
      </c>
      <c r="K41" s="10">
        <f t="shared" si="12"/>
        <v>13.904280013652073</v>
      </c>
      <c r="L41" s="11">
        <f t="shared" si="13"/>
        <v>733.78000000000009</v>
      </c>
      <c r="M41" s="11">
        <f t="shared" si="14"/>
        <v>10272.920000000002</v>
      </c>
    </row>
    <row r="42" spans="1:13" ht="48" thickBot="1">
      <c r="A42" s="12">
        <v>38</v>
      </c>
      <c r="B42" s="13" t="s">
        <v>53</v>
      </c>
      <c r="C42" s="14" t="s">
        <v>15</v>
      </c>
      <c r="D42" s="15" t="s">
        <v>18</v>
      </c>
      <c r="E42" s="13">
        <v>14</v>
      </c>
      <c r="F42" s="8">
        <v>4222.4399999999996</v>
      </c>
      <c r="G42" s="9">
        <v>3950</v>
      </c>
      <c r="H42" s="8">
        <v>2673.75</v>
      </c>
      <c r="I42" s="8">
        <f t="shared" si="10"/>
        <v>3615.3966666666661</v>
      </c>
      <c r="J42" s="10">
        <f t="shared" si="11"/>
        <v>826.78880134731685</v>
      </c>
      <c r="K42" s="10">
        <f t="shared" si="12"/>
        <v>22.868550191744301</v>
      </c>
      <c r="L42" s="11">
        <f t="shared" si="13"/>
        <v>3615.3966666666661</v>
      </c>
      <c r="M42" s="11">
        <f t="shared" si="14"/>
        <v>50615.553333333322</v>
      </c>
    </row>
    <row r="43" spans="1:13" ht="63.75" thickBot="1">
      <c r="A43" s="12">
        <v>39</v>
      </c>
      <c r="B43" s="13" t="s">
        <v>54</v>
      </c>
      <c r="C43" s="14" t="s">
        <v>15</v>
      </c>
      <c r="D43" s="15" t="s">
        <v>18</v>
      </c>
      <c r="E43" s="13">
        <v>8</v>
      </c>
      <c r="F43" s="8">
        <v>633.6</v>
      </c>
      <c r="G43" s="9">
        <v>946</v>
      </c>
      <c r="H43" s="8">
        <v>567.29999999999995</v>
      </c>
      <c r="I43" s="8">
        <f t="shared" si="10"/>
        <v>715.63333333333321</v>
      </c>
      <c r="J43" s="10">
        <f t="shared" si="11"/>
        <v>202.23877801582302</v>
      </c>
      <c r="K43" s="10">
        <f t="shared" si="12"/>
        <v>28.260111511829578</v>
      </c>
      <c r="L43" s="11">
        <f t="shared" si="13"/>
        <v>715.63333333333321</v>
      </c>
      <c r="M43" s="11">
        <f t="shared" si="14"/>
        <v>5725.0666666666657</v>
      </c>
    </row>
    <row r="44" spans="1:13" ht="48" thickBot="1">
      <c r="A44" s="12">
        <v>40</v>
      </c>
      <c r="B44" s="13" t="s">
        <v>55</v>
      </c>
      <c r="C44" s="14" t="s">
        <v>15</v>
      </c>
      <c r="D44" s="15" t="s">
        <v>74</v>
      </c>
      <c r="E44" s="13">
        <v>14</v>
      </c>
      <c r="F44" s="8">
        <v>610.44000000000005</v>
      </c>
      <c r="G44" s="9">
        <v>840</v>
      </c>
      <c r="H44" s="8">
        <v>783.36</v>
      </c>
      <c r="I44" s="8">
        <f t="shared" si="10"/>
        <v>744.6</v>
      </c>
      <c r="J44" s="10">
        <f t="shared" si="11"/>
        <v>119.58763146747239</v>
      </c>
      <c r="K44" s="10">
        <f t="shared" si="12"/>
        <v>16.060654239520868</v>
      </c>
      <c r="L44" s="11">
        <f t="shared" si="13"/>
        <v>744.6</v>
      </c>
      <c r="M44" s="11">
        <f t="shared" si="14"/>
        <v>10424.4</v>
      </c>
    </row>
    <row r="45" spans="1:13" ht="48" thickBot="1">
      <c r="A45" s="12">
        <v>41</v>
      </c>
      <c r="B45" s="13" t="s">
        <v>56</v>
      </c>
      <c r="C45" s="14" t="s">
        <v>15</v>
      </c>
      <c r="D45" s="15" t="s">
        <v>18</v>
      </c>
      <c r="E45" s="13">
        <v>6</v>
      </c>
      <c r="F45" s="8">
        <v>1903.56</v>
      </c>
      <c r="G45" s="9">
        <v>1450</v>
      </c>
      <c r="H45" s="8">
        <v>1330</v>
      </c>
      <c r="I45" s="8">
        <f t="shared" si="10"/>
        <v>1561.1866666666665</v>
      </c>
      <c r="J45" s="10">
        <f t="shared" si="11"/>
        <v>302.51384188716611</v>
      </c>
      <c r="K45" s="10">
        <f t="shared" si="12"/>
        <v>19.377173040625046</v>
      </c>
      <c r="L45" s="11">
        <f t="shared" si="13"/>
        <v>1561.1866666666665</v>
      </c>
      <c r="M45" s="11">
        <f t="shared" si="14"/>
        <v>9367.119999999999</v>
      </c>
    </row>
    <row r="46" spans="1:13" ht="48" thickBot="1">
      <c r="A46" s="12">
        <v>42</v>
      </c>
      <c r="B46" s="13" t="s">
        <v>24</v>
      </c>
      <c r="C46" s="14" t="s">
        <v>15</v>
      </c>
      <c r="D46" s="15" t="s">
        <v>18</v>
      </c>
      <c r="E46" s="13">
        <v>9</v>
      </c>
      <c r="F46" s="8">
        <v>2259.12</v>
      </c>
      <c r="G46" s="9">
        <v>1450</v>
      </c>
      <c r="H46" s="8">
        <v>1340</v>
      </c>
      <c r="I46" s="8">
        <f t="shared" si="10"/>
        <v>1683.04</v>
      </c>
      <c r="J46" s="10">
        <f t="shared" si="11"/>
        <v>501.92242906648426</v>
      </c>
      <c r="K46" s="10">
        <f t="shared" si="12"/>
        <v>29.822370773510094</v>
      </c>
      <c r="L46" s="11">
        <f t="shared" si="13"/>
        <v>1683.04</v>
      </c>
      <c r="M46" s="11">
        <f t="shared" si="14"/>
        <v>15147.36</v>
      </c>
    </row>
    <row r="47" spans="1:13" ht="48" thickBot="1">
      <c r="A47" s="12">
        <v>43</v>
      </c>
      <c r="B47" s="13" t="s">
        <v>75</v>
      </c>
      <c r="C47" s="14" t="s">
        <v>15</v>
      </c>
      <c r="D47" s="15" t="s">
        <v>74</v>
      </c>
      <c r="E47" s="13">
        <v>4</v>
      </c>
      <c r="F47" s="8">
        <v>1680.48</v>
      </c>
      <c r="G47" s="9">
        <v>1680</v>
      </c>
      <c r="H47" s="8">
        <v>1104</v>
      </c>
      <c r="I47" s="8">
        <f t="shared" si="10"/>
        <v>1488.1599999999999</v>
      </c>
      <c r="J47" s="10">
        <f t="shared" si="11"/>
        <v>332.69240568428972</v>
      </c>
      <c r="K47" s="10">
        <f t="shared" si="12"/>
        <v>22.355956730747351</v>
      </c>
      <c r="L47" s="11">
        <f t="shared" si="13"/>
        <v>1488.1599999999999</v>
      </c>
      <c r="M47" s="11">
        <f t="shared" si="14"/>
        <v>5952.6399999999994</v>
      </c>
    </row>
    <row r="48" spans="1:13" ht="48" thickBot="1">
      <c r="A48" s="12">
        <v>44</v>
      </c>
      <c r="B48" s="13" t="s">
        <v>57</v>
      </c>
      <c r="C48" s="14" t="s">
        <v>15</v>
      </c>
      <c r="D48" s="15" t="s">
        <v>74</v>
      </c>
      <c r="E48" s="13">
        <v>9</v>
      </c>
      <c r="F48" s="8">
        <v>641.04</v>
      </c>
      <c r="G48" s="9">
        <v>840</v>
      </c>
      <c r="H48" s="8">
        <v>783.36</v>
      </c>
      <c r="I48" s="8">
        <f t="shared" si="10"/>
        <v>754.80000000000007</v>
      </c>
      <c r="J48" s="10">
        <f t="shared" si="11"/>
        <v>102.50866109748974</v>
      </c>
      <c r="K48" s="10">
        <f t="shared" si="12"/>
        <v>13.580903696010827</v>
      </c>
      <c r="L48" s="11">
        <f t="shared" si="13"/>
        <v>754.80000000000007</v>
      </c>
      <c r="M48" s="11">
        <f t="shared" si="14"/>
        <v>6793.2000000000007</v>
      </c>
    </row>
    <row r="49" spans="1:13" ht="48" thickBot="1">
      <c r="A49" s="12">
        <v>45</v>
      </c>
      <c r="B49" s="13" t="s">
        <v>58</v>
      </c>
      <c r="C49" s="14" t="s">
        <v>15</v>
      </c>
      <c r="D49" s="15" t="s">
        <v>74</v>
      </c>
      <c r="E49" s="13">
        <v>4</v>
      </c>
      <c r="F49" s="8">
        <v>610.44000000000005</v>
      </c>
      <c r="G49" s="9">
        <v>880</v>
      </c>
      <c r="H49" s="8">
        <v>783.36</v>
      </c>
      <c r="I49" s="8">
        <f t="shared" si="10"/>
        <v>757.93333333333339</v>
      </c>
      <c r="J49" s="10">
        <f t="shared" si="11"/>
        <v>136.56696135351817</v>
      </c>
      <c r="K49" s="10">
        <f t="shared" si="12"/>
        <v>18.018334244900803</v>
      </c>
      <c r="L49" s="11">
        <f t="shared" si="13"/>
        <v>757.93333333333339</v>
      </c>
      <c r="M49" s="11">
        <f t="shared" si="14"/>
        <v>3031.7333333333336</v>
      </c>
    </row>
    <row r="50" spans="1:13" ht="48" thickBot="1">
      <c r="A50" s="12">
        <v>46</v>
      </c>
      <c r="B50" s="13" t="s">
        <v>59</v>
      </c>
      <c r="C50" s="14" t="s">
        <v>15</v>
      </c>
      <c r="D50" s="15" t="s">
        <v>74</v>
      </c>
      <c r="E50" s="13">
        <v>8</v>
      </c>
      <c r="F50" s="8">
        <v>663.6</v>
      </c>
      <c r="G50" s="9">
        <v>850</v>
      </c>
      <c r="H50" s="8">
        <v>469.44</v>
      </c>
      <c r="I50" s="8">
        <f t="shared" si="10"/>
        <v>661.01333333333332</v>
      </c>
      <c r="J50" s="10">
        <f t="shared" si="11"/>
        <v>190.29318572490538</v>
      </c>
      <c r="K50" s="10">
        <f t="shared" si="12"/>
        <v>28.788100954832789</v>
      </c>
      <c r="L50" s="11">
        <f t="shared" si="13"/>
        <v>661.01333333333332</v>
      </c>
      <c r="M50" s="11">
        <f t="shared" si="14"/>
        <v>5288.1066666666666</v>
      </c>
    </row>
    <row r="51" spans="1:13" ht="48" thickBot="1">
      <c r="A51" s="12">
        <v>47</v>
      </c>
      <c r="B51" s="13" t="s">
        <v>23</v>
      </c>
      <c r="C51" s="14" t="s">
        <v>15</v>
      </c>
      <c r="D51" s="15" t="s">
        <v>18</v>
      </c>
      <c r="E51" s="13">
        <v>13</v>
      </c>
      <c r="F51" s="8">
        <v>307.08</v>
      </c>
      <c r="G51" s="9">
        <v>347</v>
      </c>
      <c r="H51" s="8">
        <v>184.14</v>
      </c>
      <c r="I51" s="8">
        <f t="shared" si="10"/>
        <v>279.40666666666664</v>
      </c>
      <c r="J51" s="10">
        <f t="shared" si="11"/>
        <v>84.883478565226895</v>
      </c>
      <c r="K51" s="10">
        <f t="shared" si="12"/>
        <v>30.379904523356721</v>
      </c>
      <c r="L51" s="11">
        <f t="shared" si="13"/>
        <v>279.40666666666664</v>
      </c>
      <c r="M51" s="11">
        <f t="shared" si="14"/>
        <v>3632.2866666666664</v>
      </c>
    </row>
    <row r="52" spans="1:13" ht="48" thickBot="1">
      <c r="A52" s="12">
        <v>48</v>
      </c>
      <c r="B52" s="13" t="s">
        <v>60</v>
      </c>
      <c r="C52" s="14" t="s">
        <v>15</v>
      </c>
      <c r="D52" s="15" t="s">
        <v>18</v>
      </c>
      <c r="E52" s="13">
        <v>7</v>
      </c>
      <c r="F52" s="8">
        <v>3978.42</v>
      </c>
      <c r="G52" s="9">
        <v>3800</v>
      </c>
      <c r="H52" s="8">
        <v>2673.75</v>
      </c>
      <c r="I52" s="8">
        <f t="shared" si="10"/>
        <v>3484.0566666666668</v>
      </c>
      <c r="J52" s="10">
        <f t="shared" si="11"/>
        <v>707.39387517374882</v>
      </c>
      <c r="K52" s="10">
        <f t="shared" si="12"/>
        <v>20.303741955223138</v>
      </c>
      <c r="L52" s="11">
        <f t="shared" si="13"/>
        <v>3484.0566666666668</v>
      </c>
      <c r="M52" s="11">
        <f t="shared" si="14"/>
        <v>24388.396666666667</v>
      </c>
    </row>
    <row r="53" spans="1:13" ht="48" thickBot="1">
      <c r="A53" s="12">
        <v>49</v>
      </c>
      <c r="B53" s="13" t="s">
        <v>61</v>
      </c>
      <c r="C53" s="14" t="s">
        <v>15</v>
      </c>
      <c r="D53" s="15" t="s">
        <v>18</v>
      </c>
      <c r="E53" s="13">
        <v>5</v>
      </c>
      <c r="F53" s="8">
        <v>3978.42</v>
      </c>
      <c r="G53" s="9">
        <v>3950</v>
      </c>
      <c r="H53" s="8">
        <v>2673.75</v>
      </c>
      <c r="I53" s="8">
        <f t="shared" si="10"/>
        <v>3534.0566666666668</v>
      </c>
      <c r="J53" s="10">
        <f t="shared" si="11"/>
        <v>745.1829269604433</v>
      </c>
      <c r="K53" s="10">
        <f t="shared" si="12"/>
        <v>21.085766224096858</v>
      </c>
      <c r="L53" s="11">
        <f t="shared" si="13"/>
        <v>3534.0566666666668</v>
      </c>
      <c r="M53" s="11">
        <f t="shared" si="14"/>
        <v>17670.283333333333</v>
      </c>
    </row>
    <row r="54" spans="1:13" ht="48" thickBot="1">
      <c r="A54" s="12">
        <v>50</v>
      </c>
      <c r="B54" s="13" t="s">
        <v>62</v>
      </c>
      <c r="C54" s="14" t="s">
        <v>15</v>
      </c>
      <c r="D54" s="15" t="s">
        <v>18</v>
      </c>
      <c r="E54" s="13">
        <v>3</v>
      </c>
      <c r="F54" s="8">
        <v>3978.42</v>
      </c>
      <c r="G54" s="9">
        <v>3950</v>
      </c>
      <c r="H54" s="8">
        <v>2673.75</v>
      </c>
      <c r="I54" s="8">
        <f t="shared" si="10"/>
        <v>3534.0566666666668</v>
      </c>
      <c r="J54" s="10">
        <f t="shared" si="11"/>
        <v>745.1829269604433</v>
      </c>
      <c r="K54" s="10">
        <f t="shared" si="12"/>
        <v>21.085766224096858</v>
      </c>
      <c r="L54" s="11">
        <f t="shared" si="13"/>
        <v>3534.0566666666668</v>
      </c>
      <c r="M54" s="11">
        <f t="shared" si="14"/>
        <v>10602.17</v>
      </c>
    </row>
    <row r="55" spans="1:13" ht="48" thickBot="1">
      <c r="A55" s="12">
        <v>51</v>
      </c>
      <c r="B55" s="13" t="s">
        <v>22</v>
      </c>
      <c r="C55" s="14" t="s">
        <v>15</v>
      </c>
      <c r="D55" s="15" t="s">
        <v>74</v>
      </c>
      <c r="E55" s="13">
        <v>7</v>
      </c>
      <c r="F55" s="8">
        <v>1680.48</v>
      </c>
      <c r="G55" s="9">
        <v>1680</v>
      </c>
      <c r="H55" s="8">
        <v>1104</v>
      </c>
      <c r="I55" s="8">
        <f t="shared" si="10"/>
        <v>1488.1599999999999</v>
      </c>
      <c r="J55" s="10">
        <f t="shared" si="11"/>
        <v>332.69240568428972</v>
      </c>
      <c r="K55" s="10">
        <f t="shared" si="12"/>
        <v>22.355956730747351</v>
      </c>
      <c r="L55" s="11">
        <f t="shared" si="13"/>
        <v>1488.1599999999999</v>
      </c>
      <c r="M55" s="11">
        <f t="shared" si="14"/>
        <v>10417.119999999999</v>
      </c>
    </row>
    <row r="56" spans="1:13" ht="48" thickBot="1">
      <c r="A56" s="12">
        <v>52</v>
      </c>
      <c r="B56" s="13" t="s">
        <v>63</v>
      </c>
      <c r="C56" s="14" t="s">
        <v>15</v>
      </c>
      <c r="D56" s="15" t="s">
        <v>18</v>
      </c>
      <c r="E56" s="13">
        <v>3</v>
      </c>
      <c r="F56" s="8">
        <v>13911.6</v>
      </c>
      <c r="G56" s="9">
        <v>13180</v>
      </c>
      <c r="H56" s="8">
        <v>13873</v>
      </c>
      <c r="I56" s="8">
        <f t="shared" si="10"/>
        <v>13654.866666666667</v>
      </c>
      <c r="J56" s="10">
        <f t="shared" si="11"/>
        <v>411.69922678253045</v>
      </c>
      <c r="K56" s="10">
        <f t="shared" si="12"/>
        <v>3.0150365934186865</v>
      </c>
      <c r="L56" s="11">
        <f t="shared" si="13"/>
        <v>13654.866666666667</v>
      </c>
      <c r="M56" s="11">
        <f t="shared" si="14"/>
        <v>40964.6</v>
      </c>
    </row>
    <row r="57" spans="1:13" ht="48" thickBot="1">
      <c r="A57" s="12">
        <v>53</v>
      </c>
      <c r="B57" s="13" t="s">
        <v>64</v>
      </c>
      <c r="C57" s="14" t="s">
        <v>15</v>
      </c>
      <c r="D57" s="15" t="s">
        <v>18</v>
      </c>
      <c r="E57" s="13">
        <v>4</v>
      </c>
      <c r="F57" s="8">
        <v>2317</v>
      </c>
      <c r="G57" s="9">
        <v>1930</v>
      </c>
      <c r="H57" s="8">
        <v>1460.1</v>
      </c>
      <c r="I57" s="8">
        <f t="shared" si="10"/>
        <v>1902.3666666666668</v>
      </c>
      <c r="J57" s="10">
        <f t="shared" si="11"/>
        <v>429.11781987390526</v>
      </c>
      <c r="K57" s="10">
        <f t="shared" si="12"/>
        <v>22.55705103505661</v>
      </c>
      <c r="L57" s="11">
        <f t="shared" si="13"/>
        <v>1902.3666666666668</v>
      </c>
      <c r="M57" s="11">
        <f t="shared" si="14"/>
        <v>7609.4666666666672</v>
      </c>
    </row>
    <row r="58" spans="1:13" ht="48" thickBot="1">
      <c r="A58" s="12">
        <v>54</v>
      </c>
      <c r="B58" s="13" t="s">
        <v>65</v>
      </c>
      <c r="C58" s="14" t="s">
        <v>15</v>
      </c>
      <c r="D58" s="15" t="s">
        <v>18</v>
      </c>
      <c r="E58" s="13">
        <v>3</v>
      </c>
      <c r="F58" s="8">
        <v>3978.42</v>
      </c>
      <c r="G58" s="9">
        <v>3950</v>
      </c>
      <c r="H58" s="8">
        <v>2673.75</v>
      </c>
      <c r="I58" s="8">
        <f t="shared" si="10"/>
        <v>3534.0566666666668</v>
      </c>
      <c r="J58" s="10">
        <f t="shared" si="11"/>
        <v>745.1829269604433</v>
      </c>
      <c r="K58" s="10">
        <f t="shared" si="12"/>
        <v>21.085766224096858</v>
      </c>
      <c r="L58" s="11">
        <f t="shared" si="13"/>
        <v>3534.0566666666668</v>
      </c>
      <c r="M58" s="11">
        <f t="shared" si="14"/>
        <v>10602.17</v>
      </c>
    </row>
    <row r="59" spans="1:13" ht="48" thickBot="1">
      <c r="A59" s="12">
        <v>55</v>
      </c>
      <c r="B59" s="13" t="s">
        <v>66</v>
      </c>
      <c r="C59" s="14" t="s">
        <v>15</v>
      </c>
      <c r="D59" s="15" t="s">
        <v>74</v>
      </c>
      <c r="E59" s="13">
        <v>3</v>
      </c>
      <c r="F59" s="8">
        <v>1680.48</v>
      </c>
      <c r="G59" s="9">
        <v>1680</v>
      </c>
      <c r="H59" s="8">
        <v>1363.2</v>
      </c>
      <c r="I59" s="8">
        <f t="shared" si="10"/>
        <v>1574.5600000000002</v>
      </c>
      <c r="J59" s="10">
        <f t="shared" si="11"/>
        <v>183.04328668377869</v>
      </c>
      <c r="K59" s="10">
        <f t="shared" si="12"/>
        <v>11.625043611153508</v>
      </c>
      <c r="L59" s="11">
        <f t="shared" si="13"/>
        <v>1574.5600000000002</v>
      </c>
      <c r="M59" s="11">
        <f t="shared" si="14"/>
        <v>4723.68</v>
      </c>
    </row>
    <row r="60" spans="1:13" ht="48" thickBot="1">
      <c r="A60" s="12">
        <v>56</v>
      </c>
      <c r="B60" s="13" t="s">
        <v>67</v>
      </c>
      <c r="C60" s="14" t="s">
        <v>15</v>
      </c>
      <c r="D60" s="15" t="s">
        <v>18</v>
      </c>
      <c r="E60" s="13">
        <v>4</v>
      </c>
      <c r="F60" s="8">
        <v>1903.56</v>
      </c>
      <c r="G60" s="9">
        <v>1450</v>
      </c>
      <c r="H60" s="8">
        <v>1330</v>
      </c>
      <c r="I60" s="8">
        <f t="shared" si="10"/>
        <v>1561.1866666666665</v>
      </c>
      <c r="J60" s="10">
        <f t="shared" si="11"/>
        <v>302.51384188716611</v>
      </c>
      <c r="K60" s="10">
        <f t="shared" si="12"/>
        <v>19.377173040625046</v>
      </c>
      <c r="L60" s="11">
        <f t="shared" si="13"/>
        <v>1561.1866666666665</v>
      </c>
      <c r="M60" s="11">
        <f t="shared" si="14"/>
        <v>6244.746666666666</v>
      </c>
    </row>
    <row r="61" spans="1:13" ht="48" thickBot="1">
      <c r="A61" s="12">
        <v>57</v>
      </c>
      <c r="B61" s="13" t="s">
        <v>68</v>
      </c>
      <c r="C61" s="14" t="s">
        <v>15</v>
      </c>
      <c r="D61" s="15" t="s">
        <v>18</v>
      </c>
      <c r="E61" s="13">
        <v>4</v>
      </c>
      <c r="F61" s="8">
        <v>633.6</v>
      </c>
      <c r="G61" s="9">
        <v>946</v>
      </c>
      <c r="H61" s="8">
        <v>567.29999999999995</v>
      </c>
      <c r="I61" s="8">
        <f t="shared" si="10"/>
        <v>715.63333333333321</v>
      </c>
      <c r="J61" s="10">
        <f t="shared" si="11"/>
        <v>202.23877801582302</v>
      </c>
      <c r="K61" s="10">
        <f t="shared" si="12"/>
        <v>28.260111511829578</v>
      </c>
      <c r="L61" s="11">
        <f t="shared" si="13"/>
        <v>715.63333333333321</v>
      </c>
      <c r="M61" s="11">
        <f t="shared" si="14"/>
        <v>2862.5333333333328</v>
      </c>
    </row>
    <row r="62" spans="1:13" ht="48" thickBot="1">
      <c r="A62" s="12">
        <v>58</v>
      </c>
      <c r="B62" s="13" t="s">
        <v>52</v>
      </c>
      <c r="C62" s="14" t="s">
        <v>15</v>
      </c>
      <c r="D62" s="15" t="s">
        <v>74</v>
      </c>
      <c r="E62" s="13">
        <v>1</v>
      </c>
      <c r="F62" s="8">
        <v>636.54</v>
      </c>
      <c r="G62" s="9">
        <v>840</v>
      </c>
      <c r="H62" s="8">
        <v>724.8</v>
      </c>
      <c r="I62" s="8">
        <f t="shared" si="10"/>
        <v>733.78000000000009</v>
      </c>
      <c r="J62" s="10">
        <f t="shared" si="11"/>
        <v>102.02682588417619</v>
      </c>
      <c r="K62" s="10">
        <f t="shared" si="12"/>
        <v>13.904280013652073</v>
      </c>
      <c r="L62" s="11">
        <f t="shared" si="13"/>
        <v>733.78000000000009</v>
      </c>
      <c r="M62" s="11">
        <f t="shared" si="14"/>
        <v>733.78000000000009</v>
      </c>
    </row>
    <row r="63" spans="1:13" ht="48" thickBot="1">
      <c r="A63" s="12">
        <v>59</v>
      </c>
      <c r="B63" s="13" t="s">
        <v>69</v>
      </c>
      <c r="C63" s="14" t="s">
        <v>15</v>
      </c>
      <c r="D63" s="15" t="s">
        <v>74</v>
      </c>
      <c r="E63" s="13">
        <v>1</v>
      </c>
      <c r="F63" s="8">
        <v>1278.3</v>
      </c>
      <c r="G63" s="9">
        <v>1680</v>
      </c>
      <c r="H63" s="8">
        <v>1324.8</v>
      </c>
      <c r="I63" s="8">
        <f t="shared" si="10"/>
        <v>1427.7</v>
      </c>
      <c r="J63" s="10">
        <f t="shared" si="11"/>
        <v>219.73172278940521</v>
      </c>
      <c r="K63" s="10">
        <f t="shared" si="12"/>
        <v>15.39060886666703</v>
      </c>
      <c r="L63" s="11">
        <f t="shared" si="13"/>
        <v>1427.7</v>
      </c>
      <c r="M63" s="11">
        <f t="shared" si="14"/>
        <v>1427.7</v>
      </c>
    </row>
    <row r="64" spans="1:13" ht="48" thickBot="1">
      <c r="A64" s="12">
        <v>60</v>
      </c>
      <c r="B64" s="13" t="s">
        <v>56</v>
      </c>
      <c r="C64" s="14" t="s">
        <v>15</v>
      </c>
      <c r="D64" s="15" t="s">
        <v>18</v>
      </c>
      <c r="E64" s="13">
        <v>6</v>
      </c>
      <c r="F64" s="8">
        <v>1903.56</v>
      </c>
      <c r="G64" s="9">
        <v>1450</v>
      </c>
      <c r="H64" s="8">
        <v>1330</v>
      </c>
      <c r="I64" s="8">
        <f t="shared" si="10"/>
        <v>1561.1866666666665</v>
      </c>
      <c r="J64" s="10">
        <f t="shared" si="11"/>
        <v>302.51384188716611</v>
      </c>
      <c r="K64" s="10">
        <f t="shared" si="12"/>
        <v>19.377173040625046</v>
      </c>
      <c r="L64" s="11">
        <f t="shared" si="13"/>
        <v>1561.1866666666665</v>
      </c>
      <c r="M64" s="11">
        <f t="shared" si="14"/>
        <v>9367.119999999999</v>
      </c>
    </row>
    <row r="65" spans="1:13" ht="48" thickBot="1">
      <c r="A65" s="12">
        <v>61</v>
      </c>
      <c r="B65" s="13" t="s">
        <v>70</v>
      </c>
      <c r="C65" s="14" t="s">
        <v>15</v>
      </c>
      <c r="D65" s="15" t="s">
        <v>18</v>
      </c>
      <c r="E65" s="13">
        <v>4</v>
      </c>
      <c r="F65" s="8">
        <v>2317</v>
      </c>
      <c r="G65" s="9">
        <v>1930</v>
      </c>
      <c r="H65" s="8">
        <v>1460.1</v>
      </c>
      <c r="I65" s="8">
        <f t="shared" si="10"/>
        <v>1902.3666666666668</v>
      </c>
      <c r="J65" s="10">
        <f t="shared" si="11"/>
        <v>429.11781987390526</v>
      </c>
      <c r="K65" s="10">
        <f t="shared" si="12"/>
        <v>22.55705103505661</v>
      </c>
      <c r="L65" s="11">
        <f t="shared" si="13"/>
        <v>1902.3666666666668</v>
      </c>
      <c r="M65" s="11">
        <f t="shared" si="14"/>
        <v>7609.4666666666672</v>
      </c>
    </row>
    <row r="66" spans="1:13" ht="48" thickBot="1">
      <c r="A66" s="12">
        <v>62</v>
      </c>
      <c r="B66" s="13" t="s">
        <v>76</v>
      </c>
      <c r="C66" s="14" t="s">
        <v>15</v>
      </c>
      <c r="D66" s="15" t="s">
        <v>74</v>
      </c>
      <c r="E66" s="13">
        <v>6</v>
      </c>
      <c r="F66" s="8">
        <v>2000</v>
      </c>
      <c r="G66" s="9">
        <v>1680</v>
      </c>
      <c r="H66" s="8">
        <v>1324.8</v>
      </c>
      <c r="I66" s="8">
        <f t="shared" si="10"/>
        <v>1668.2666666666667</v>
      </c>
      <c r="J66" s="10">
        <f t="shared" si="11"/>
        <v>337.75288797186226</v>
      </c>
      <c r="K66" s="10">
        <f t="shared" si="12"/>
        <v>20.245737370436117</v>
      </c>
      <c r="L66" s="11">
        <f t="shared" si="13"/>
        <v>1668.2666666666667</v>
      </c>
      <c r="M66" s="11">
        <f t="shared" si="14"/>
        <v>10009.6</v>
      </c>
    </row>
    <row r="67" spans="1:13" ht="48" thickBot="1">
      <c r="A67" s="12">
        <v>63</v>
      </c>
      <c r="B67" s="13" t="s">
        <v>30</v>
      </c>
      <c r="C67" s="14" t="s">
        <v>15</v>
      </c>
      <c r="D67" s="15" t="s">
        <v>18</v>
      </c>
      <c r="E67" s="13">
        <v>6</v>
      </c>
      <c r="F67" s="8">
        <v>2317</v>
      </c>
      <c r="G67" s="9">
        <v>1930</v>
      </c>
      <c r="H67" s="8">
        <v>1460.1</v>
      </c>
      <c r="I67" s="8">
        <f t="shared" si="10"/>
        <v>1902.3666666666668</v>
      </c>
      <c r="J67" s="10">
        <f t="shared" si="11"/>
        <v>429.11781987390526</v>
      </c>
      <c r="K67" s="10">
        <f t="shared" si="12"/>
        <v>22.55705103505661</v>
      </c>
      <c r="L67" s="11">
        <f t="shared" si="13"/>
        <v>1902.3666666666668</v>
      </c>
      <c r="M67" s="11">
        <f t="shared" si="14"/>
        <v>11414.2</v>
      </c>
    </row>
    <row r="68" spans="1:13" ht="48" thickBot="1">
      <c r="A68" s="12">
        <v>64</v>
      </c>
      <c r="B68" s="13" t="s">
        <v>71</v>
      </c>
      <c r="C68" s="14" t="s">
        <v>15</v>
      </c>
      <c r="D68" s="15" t="s">
        <v>74</v>
      </c>
      <c r="E68" s="13">
        <v>1</v>
      </c>
      <c r="F68" s="8">
        <v>610.44000000000005</v>
      </c>
      <c r="G68" s="9">
        <v>840</v>
      </c>
      <c r="H68" s="8">
        <v>783.36</v>
      </c>
      <c r="I68" s="8">
        <f t="shared" si="10"/>
        <v>744.6</v>
      </c>
      <c r="J68" s="10">
        <f t="shared" si="11"/>
        <v>119.58763146747239</v>
      </c>
      <c r="K68" s="10">
        <f t="shared" si="12"/>
        <v>16.060654239520868</v>
      </c>
      <c r="L68" s="11">
        <f t="shared" si="13"/>
        <v>744.6</v>
      </c>
      <c r="M68" s="11">
        <f t="shared" si="14"/>
        <v>744.6</v>
      </c>
    </row>
    <row r="69" spans="1:13" ht="111" thickBot="1">
      <c r="A69" s="12">
        <v>65</v>
      </c>
      <c r="B69" s="13" t="s">
        <v>72</v>
      </c>
      <c r="C69" s="14" t="s">
        <v>15</v>
      </c>
      <c r="D69" s="15" t="s">
        <v>18</v>
      </c>
      <c r="E69" s="13">
        <v>1</v>
      </c>
      <c r="F69" s="8">
        <v>2387.04</v>
      </c>
      <c r="G69" s="9">
        <v>1930</v>
      </c>
      <c r="H69" s="8">
        <v>1390.35</v>
      </c>
      <c r="I69" s="8">
        <f t="shared" si="10"/>
        <v>1902.4633333333331</v>
      </c>
      <c r="J69" s="10">
        <f t="shared" si="11"/>
        <v>498.91526337979815</v>
      </c>
      <c r="K69" s="10">
        <f t="shared" si="12"/>
        <v>26.224697981728855</v>
      </c>
      <c r="L69" s="11">
        <f t="shared" si="13"/>
        <v>1902.4633333333331</v>
      </c>
      <c r="M69" s="11">
        <f t="shared" si="14"/>
        <v>1902.4633333333331</v>
      </c>
    </row>
    <row r="70" spans="1:13" ht="48" thickBot="1">
      <c r="A70" s="12">
        <v>66</v>
      </c>
      <c r="B70" s="13" t="s">
        <v>73</v>
      </c>
      <c r="C70" s="14" t="s">
        <v>15</v>
      </c>
      <c r="D70" s="15" t="s">
        <v>74</v>
      </c>
      <c r="E70" s="13">
        <v>14</v>
      </c>
      <c r="F70" s="8">
        <v>1039.74</v>
      </c>
      <c r="G70" s="9">
        <v>1280</v>
      </c>
      <c r="H70" s="8">
        <v>743.07</v>
      </c>
      <c r="I70" s="8">
        <f t="shared" si="10"/>
        <v>1020.9366666666666</v>
      </c>
      <c r="J70" s="10">
        <f t="shared" si="11"/>
        <v>268.95841729407414</v>
      </c>
      <c r="K70" s="10">
        <f t="shared" si="12"/>
        <v>26.344280313902019</v>
      </c>
      <c r="L70" s="11">
        <f t="shared" si="13"/>
        <v>1020.9366666666666</v>
      </c>
      <c r="M70" s="11">
        <f t="shared" si="14"/>
        <v>14293.113333333333</v>
      </c>
    </row>
    <row r="71" spans="1:13" ht="15.75">
      <c r="A71" s="22" t="s">
        <v>16</v>
      </c>
      <c r="B71" s="22"/>
      <c r="C71" s="22"/>
      <c r="D71" s="22"/>
      <c r="E71" s="22"/>
      <c r="F71" s="22"/>
      <c r="G71" s="22"/>
      <c r="H71" s="22"/>
      <c r="I71" s="21">
        <f>SUM(M5:M70)</f>
        <v>1149686.6833333333</v>
      </c>
      <c r="J71" s="16" t="s">
        <v>17</v>
      </c>
      <c r="K71" s="16"/>
      <c r="L71" s="16"/>
      <c r="M71" s="17"/>
    </row>
    <row r="72" spans="1:13" ht="15.75">
      <c r="A72" s="23" t="s">
        <v>78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5.75">
      <c r="A73" s="24"/>
      <c r="B73" s="24"/>
      <c r="C73" s="24"/>
      <c r="D73" s="24"/>
      <c r="E73" s="3"/>
      <c r="F73" s="4"/>
      <c r="G73" s="5"/>
      <c r="H73" s="6"/>
      <c r="I73" s="7"/>
      <c r="J73" s="7"/>
      <c r="K73" s="7"/>
      <c r="L73" s="7"/>
      <c r="M73" s="7"/>
    </row>
  </sheetData>
  <autoFilter ref="A4:N72"/>
  <mergeCells count="13">
    <mergeCell ref="A71:H71"/>
    <mergeCell ref="A72:M72"/>
    <mergeCell ref="A73:D73"/>
    <mergeCell ref="I1:M1"/>
    <mergeCell ref="A2:M2"/>
    <mergeCell ref="A3:A4"/>
    <mergeCell ref="B3:B4"/>
    <mergeCell ref="C3:C4"/>
    <mergeCell ref="D3:D4"/>
    <mergeCell ref="E3:E4"/>
    <mergeCell ref="F3:H3"/>
    <mergeCell ref="I3:K3"/>
    <mergeCell ref="L3:M3"/>
  </mergeCells>
  <pageMargins left="0.51181102362204722" right="0.31496062992125984" top="0.11811023622047245" bottom="0.15748031496062992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пользователь</cp:lastModifiedBy>
  <cp:revision>2</cp:revision>
  <cp:lastPrinted>2022-09-22T13:52:41Z</cp:lastPrinted>
  <dcterms:created xsi:type="dcterms:W3CDTF">2014-05-19T23:28:21Z</dcterms:created>
  <dcterms:modified xsi:type="dcterms:W3CDTF">2022-10-04T13:01:20Z</dcterms:modified>
</cp:coreProperties>
</file>